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1" i="1" l="1"/>
  <c r="K139" i="1"/>
  <c r="K99" i="1"/>
  <c r="F87" i="1"/>
  <c r="F13" i="1"/>
  <c r="L187" i="1" l="1"/>
  <c r="L177" i="1"/>
  <c r="L188" i="1" s="1"/>
  <c r="L169" i="1"/>
  <c r="L159" i="1"/>
  <c r="L151" i="1"/>
  <c r="L141" i="1"/>
  <c r="L133" i="1"/>
  <c r="L123" i="1"/>
  <c r="L115" i="1"/>
  <c r="L105" i="1"/>
  <c r="L97" i="1"/>
  <c r="L87" i="1"/>
  <c r="L79" i="1"/>
  <c r="L69" i="1"/>
  <c r="L61" i="1"/>
  <c r="L51" i="1"/>
  <c r="L42" i="1"/>
  <c r="L32" i="1"/>
  <c r="L43" i="1" s="1"/>
  <c r="L23" i="1"/>
  <c r="L13" i="1"/>
  <c r="A106" i="1"/>
  <c r="B188" i="1"/>
  <c r="A188" i="1"/>
  <c r="J187" i="1"/>
  <c r="I187" i="1"/>
  <c r="H187" i="1"/>
  <c r="G187" i="1"/>
  <c r="F187" i="1"/>
  <c r="B178" i="1"/>
  <c r="A178" i="1"/>
  <c r="J177" i="1"/>
  <c r="I177" i="1"/>
  <c r="H177" i="1"/>
  <c r="G177" i="1"/>
  <c r="F177" i="1"/>
  <c r="B170" i="1"/>
  <c r="A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2" i="1"/>
  <c r="A152" i="1"/>
  <c r="J151" i="1"/>
  <c r="I151" i="1"/>
  <c r="H151" i="1"/>
  <c r="G151" i="1"/>
  <c r="F151" i="1"/>
  <c r="B142" i="1"/>
  <c r="A142" i="1"/>
  <c r="J141" i="1"/>
  <c r="I141" i="1"/>
  <c r="H141" i="1"/>
  <c r="G141" i="1"/>
  <c r="F141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6" i="1"/>
  <c r="A116" i="1"/>
  <c r="J115" i="1"/>
  <c r="I115" i="1"/>
  <c r="H115" i="1"/>
  <c r="G115" i="1"/>
  <c r="F115" i="1"/>
  <c r="B106" i="1"/>
  <c r="J105" i="1"/>
  <c r="I105" i="1"/>
  <c r="H105" i="1"/>
  <c r="G105" i="1"/>
  <c r="F105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L24" i="1" l="1"/>
  <c r="L62" i="1"/>
  <c r="L98" i="1"/>
  <c r="L134" i="1"/>
  <c r="L170" i="1"/>
  <c r="L152" i="1"/>
  <c r="F43" i="1"/>
  <c r="J43" i="1"/>
  <c r="H62" i="1"/>
  <c r="F80" i="1"/>
  <c r="J80" i="1"/>
  <c r="H98" i="1"/>
  <c r="J116" i="1"/>
  <c r="I134" i="1"/>
  <c r="G152" i="1"/>
  <c r="I170" i="1"/>
  <c r="G188" i="1"/>
  <c r="G116" i="1"/>
  <c r="L80" i="1"/>
  <c r="L116" i="1"/>
  <c r="H80" i="1"/>
  <c r="G43" i="1"/>
  <c r="I62" i="1"/>
  <c r="I98" i="1"/>
  <c r="J134" i="1"/>
  <c r="H152" i="1"/>
  <c r="J170" i="1"/>
  <c r="H188" i="1"/>
  <c r="H43" i="1"/>
  <c r="F62" i="1"/>
  <c r="J62" i="1"/>
  <c r="F98" i="1"/>
  <c r="J98" i="1"/>
  <c r="H116" i="1"/>
  <c r="G134" i="1"/>
  <c r="I152" i="1"/>
  <c r="G170" i="1"/>
  <c r="I188" i="1"/>
  <c r="I43" i="1"/>
  <c r="G98" i="1"/>
  <c r="I116" i="1"/>
  <c r="H134" i="1"/>
  <c r="J152" i="1"/>
  <c r="H170" i="1"/>
  <c r="J188" i="1"/>
  <c r="G80" i="1"/>
  <c r="I80" i="1"/>
  <c r="G62" i="1"/>
  <c r="F116" i="1"/>
  <c r="F134" i="1"/>
  <c r="F152" i="1"/>
  <c r="F170" i="1"/>
  <c r="F188" i="1"/>
  <c r="I24" i="1"/>
  <c r="F24" i="1"/>
  <c r="J24" i="1"/>
  <c r="H24" i="1"/>
  <c r="G24" i="1"/>
  <c r="L189" i="1" l="1"/>
  <c r="H189" i="1"/>
  <c r="J189" i="1"/>
  <c r="I189" i="1"/>
  <c r="G189" i="1"/>
  <c r="F189" i="1"/>
</calcChain>
</file>

<file path=xl/sharedStrings.xml><?xml version="1.0" encoding="utf-8"?>
<sst xmlns="http://schemas.openxmlformats.org/spreadsheetml/2006/main" count="272" uniqueCount="85">
  <si>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</si>
  <si>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</si>
  <si>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</si>
  <si>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</si>
  <si>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</si>
  <si>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</si>
  <si>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</si>
  <si>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</si>
  <si>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</si>
  <si>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</si>
  <si>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</si>
  <si>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</si>
  <si>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</si>
  <si>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</si>
  <si>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</si>
  <si>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</si>
  <si>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</si>
  <si>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</si>
  <si>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</si>
  <si>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</si>
  <si>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</si>
  <si>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</si>
  <si>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</si>
  <si>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</si>
  <si>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</si>
  <si>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</si>
  <si>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</si>
  <si>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</si>
  <si>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</si>
  <si>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</si>
  <si>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</si>
  <si>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</si>
  <si>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</si>
  <si>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</si>
  <si>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</si>
  <si>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</si>
  <si>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</si>
  <si>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</si>
  <si>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</si>
  <si>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</si>
  <si>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</si>
  <si>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Чай лимонный</t>
  </si>
  <si>
    <t>Соус из голубики</t>
  </si>
  <si>
    <t>Хлеб ржано-пшеничный витаминизированный</t>
  </si>
  <si>
    <t>булочное</t>
  </si>
  <si>
    <t>12\8</t>
  </si>
  <si>
    <t>11\54</t>
  </si>
  <si>
    <t xml:space="preserve">Омлет с сыром </t>
  </si>
  <si>
    <t>Бутерброд с сыром (батон витаминизированный)</t>
  </si>
  <si>
    <t>Бутерброд с сыром и маслом сливочным (батон витаминизированный)</t>
  </si>
  <si>
    <t>Каша молочная "Дружба" (греча и рис) с маслом сливочным</t>
  </si>
  <si>
    <t>Чай "Каркаде" с сахаром</t>
  </si>
  <si>
    <t>Фрукт свежий (яблоко)</t>
  </si>
  <si>
    <t>4\54</t>
  </si>
  <si>
    <t>1\1</t>
  </si>
  <si>
    <t xml:space="preserve">Котлета куриная и макаронные изделия отварные с маслом сливочным </t>
  </si>
  <si>
    <t>9/8-5/54</t>
  </si>
  <si>
    <t>Какао с молоком</t>
  </si>
  <si>
    <t>Батон пшеничный витаминизированный</t>
  </si>
  <si>
    <t>Хлеб ржано-пшеничный витаминизированны</t>
  </si>
  <si>
    <t>11\51</t>
  </si>
  <si>
    <t>Фрикасе из филе грудки в сметанном соусе и булгур с овощами</t>
  </si>
  <si>
    <t>Чай с малиной и сахаром</t>
  </si>
  <si>
    <t>9/10-5\78</t>
  </si>
  <si>
    <t>11\18</t>
  </si>
  <si>
    <t>11\56</t>
  </si>
  <si>
    <t>1\57</t>
  </si>
  <si>
    <t>2\71</t>
  </si>
  <si>
    <t>Каша ячневая молочная с маслом сливочным</t>
  </si>
  <si>
    <t>Кофейный напиток</t>
  </si>
  <si>
    <t>Соус из малины</t>
  </si>
  <si>
    <t>12\2</t>
  </si>
  <si>
    <t>2\57</t>
  </si>
  <si>
    <t>11\59</t>
  </si>
  <si>
    <t xml:space="preserve">Каша молочная Ассорти (пшено и рис) с маслом сливочным </t>
  </si>
  <si>
    <t xml:space="preserve">Гуляш из птицы и макаронные изделия с маслом сливочным </t>
  </si>
  <si>
    <t>9/3-5/54</t>
  </si>
  <si>
    <t>Каша молочная жидкая пшеничная с маслом сливочным</t>
  </si>
  <si>
    <t>2\64</t>
  </si>
  <si>
    <t>Запеканка творожная со сгущеным молоком</t>
  </si>
  <si>
    <t xml:space="preserve">Яблоко </t>
  </si>
  <si>
    <t>11\17</t>
  </si>
  <si>
    <t xml:space="preserve">Каша жидкая молочная рисовая с маслом и яблоками </t>
  </si>
  <si>
    <t>Валамина О.В.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</si>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</sst>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1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13" fillId="4" borderId="2" xfId="1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2" fontId="13" fillId="4" borderId="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2" fontId="13" fillId="4" borderId="5" xfId="1" applyNumberFormat="1" applyFont="1" applyFill="1" applyBorder="1" applyAlignment="1">
      <alignment horizontal="center" vertical="center"/>
    </xf>
    <xf numFmtId="2" fontId="13" fillId="4" borderId="2" xfId="1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2" fontId="13" fillId="4" borderId="5" xfId="1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3" fillId="2" borderId="15" xfId="0" applyNumberFormat="1" applyFont="1" applyFill="1" applyBorder="1" applyAlignment="1">
      <alignment horizontal="center" wrapText="1"/>
    </xf>
    <xf numFmtId="0" fontId="2" fillId="2" borderId="17" xfId="0" applyNumberFormat="1" applyFont="1" applyFill="1" applyBorder="1" applyAlignment="1" applyProtection="1">
      <alignment horizontal="center" wrapText="1"/>
      <protection locked="0"/>
    </xf>
    <xf numFmtId="0" fontId="13" fillId="2" borderId="17" xfId="0" applyNumberFormat="1" applyFont="1" applyFill="1" applyBorder="1" applyAlignment="1">
      <alignment horizontal="center" wrapText="1"/>
    </xf>
    <xf numFmtId="2" fontId="2" fillId="2" borderId="24" xfId="0" applyNumberFormat="1" applyFont="1" applyFill="1" applyBorder="1" applyAlignment="1" applyProtection="1">
      <alignment horizontal="center" wrapText="1"/>
      <protection locked="0"/>
    </xf>
    <xf numFmtId="2" fontId="2" fillId="4" borderId="2" xfId="0" applyNumberFormat="1" applyFont="1" applyFill="1" applyBorder="1" applyAlignment="1" applyProtection="1">
      <alignment horizontal="center" wrapText="1"/>
      <protection locked="0"/>
    </xf>
    <xf numFmtId="2" fontId="2" fillId="2" borderId="26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3" fillId="2" borderId="14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 applyProtection="1">
      <alignment horizontal="center" wrapText="1"/>
      <protection locked="0"/>
    </xf>
    <xf numFmtId="1" fontId="2" fillId="4" borderId="2" xfId="0" applyNumberFormat="1" applyFont="1" applyFill="1" applyBorder="1" applyAlignment="1" applyProtection="1">
      <alignment horizontal="center" wrapText="1"/>
      <protection locked="0"/>
    </xf>
    <xf numFmtId="1" fontId="13" fillId="4" borderId="5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7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4" borderId="2" xfId="1" applyNumberFormat="1" applyFont="1" applyFill="1" applyBorder="1" applyAlignment="1">
      <alignment horizontal="center"/>
    </xf>
    <xf numFmtId="1" fontId="13" fillId="4" borderId="5" xfId="1" applyNumberFormat="1" applyFont="1" applyFill="1" applyBorder="1" applyAlignment="1">
      <alignment horizontal="center"/>
    </xf>
    <xf numFmtId="1" fontId="13" fillId="2" borderId="14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13" fillId="4" borderId="5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27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top" wrapText="1"/>
    </xf>
    <xf numFmtId="1" fontId="13" fillId="4" borderId="5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7" xfId="0" applyNumberFormat="1" applyFont="1" applyFill="1" applyBorder="1" applyAlignment="1">
      <alignment horizontal="center" vertical="center" wrapText="1"/>
    </xf>
    <xf numFmtId="17" fontId="13" fillId="4" borderId="28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2" fontId="13" fillId="4" borderId="2" xfId="2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1" fontId="13" fillId="4" borderId="2" xfId="1" applyNumberFormat="1" applyFont="1" applyFill="1" applyBorder="1" applyAlignment="1">
      <alignment horizontal="center" vertical="center"/>
    </xf>
    <xf numFmtId="1" fontId="13" fillId="4" borderId="2" xfId="2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1" t="s">
        <v>84</v>
      </c>
      <c r="D1" s="132"/>
      <c r="E1" s="132"/>
      <c r="F1" s="12" t="s">
        <v>16</v>
      </c>
      <c r="G1" s="2" t="s">
        <v>17</v>
      </c>
      <c r="H1" s="133" t="s">
        <v>39</v>
      </c>
      <c r="I1" s="133"/>
      <c r="J1" s="133"/>
      <c r="K1" s="133"/>
    </row>
    <row r="2" spans="1:12" ht="18" x14ac:dyDescent="0.2">
      <c r="A2" s="35" t="s">
        <v>6</v>
      </c>
      <c r="C2" s="2"/>
      <c r="G2" s="2" t="s">
        <v>18</v>
      </c>
      <c r="H2" s="133" t="s">
        <v>83</v>
      </c>
      <c r="I2" s="133"/>
      <c r="J2" s="133"/>
      <c r="K2" s="13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77">
        <v>210</v>
      </c>
      <c r="G6" s="59">
        <v>8.1999999999999993</v>
      </c>
      <c r="H6" s="59">
        <v>8.9</v>
      </c>
      <c r="I6" s="59">
        <v>31.2</v>
      </c>
      <c r="J6" s="91">
        <v>268</v>
      </c>
      <c r="K6" s="63" t="s">
        <v>67</v>
      </c>
      <c r="L6" s="66">
        <v>49.41</v>
      </c>
    </row>
    <row r="7" spans="1:12" ht="15" x14ac:dyDescent="0.25">
      <c r="A7" s="14"/>
      <c r="B7" s="15"/>
      <c r="C7" s="11"/>
      <c r="D7" s="7" t="s">
        <v>22</v>
      </c>
      <c r="E7" s="42" t="s">
        <v>41</v>
      </c>
      <c r="F7" s="79">
        <v>200</v>
      </c>
      <c r="G7" s="61">
        <v>0.24</v>
      </c>
      <c r="H7" s="61">
        <v>0.05</v>
      </c>
      <c r="I7" s="61">
        <v>14.07</v>
      </c>
      <c r="J7" s="92">
        <v>55.606942799999999</v>
      </c>
      <c r="K7" s="64" t="s">
        <v>46</v>
      </c>
      <c r="L7" s="68">
        <v>14.85</v>
      </c>
    </row>
    <row r="8" spans="1:12" ht="15" x14ac:dyDescent="0.25">
      <c r="A8" s="23"/>
      <c r="B8" s="15"/>
      <c r="C8" s="11"/>
      <c r="D8" s="7" t="s">
        <v>23</v>
      </c>
      <c r="E8" s="42" t="s">
        <v>43</v>
      </c>
      <c r="F8" s="78">
        <v>30</v>
      </c>
      <c r="G8" s="67">
        <v>1.98</v>
      </c>
      <c r="H8" s="67">
        <v>0.36</v>
      </c>
      <c r="I8" s="67">
        <v>12.51</v>
      </c>
      <c r="J8" s="78">
        <v>58.01</v>
      </c>
      <c r="K8" s="64"/>
      <c r="L8" s="68">
        <v>2.7</v>
      </c>
    </row>
    <row r="9" spans="1:12" ht="25.5" x14ac:dyDescent="0.25">
      <c r="A9" s="23"/>
      <c r="B9" s="15"/>
      <c r="C9" s="11"/>
      <c r="D9" s="7" t="s">
        <v>44</v>
      </c>
      <c r="E9" s="42" t="s">
        <v>49</v>
      </c>
      <c r="F9" s="78">
        <v>40</v>
      </c>
      <c r="G9" s="60">
        <v>5.14</v>
      </c>
      <c r="H9" s="60">
        <v>11.15</v>
      </c>
      <c r="I9" s="60">
        <v>10.28</v>
      </c>
      <c r="J9" s="79">
        <v>148.50528</v>
      </c>
      <c r="K9" s="65" t="s">
        <v>66</v>
      </c>
      <c r="L9" s="68">
        <v>54.01</v>
      </c>
    </row>
    <row r="10" spans="1:12" ht="15" x14ac:dyDescent="0.25">
      <c r="A10" s="23"/>
      <c r="B10" s="15"/>
      <c r="C10" s="11"/>
      <c r="D10" s="51" t="s">
        <v>40</v>
      </c>
      <c r="E10" s="42" t="s">
        <v>42</v>
      </c>
      <c r="F10" s="78">
        <v>40</v>
      </c>
      <c r="G10" s="60">
        <v>0.16</v>
      </c>
      <c r="H10" s="60">
        <v>0</v>
      </c>
      <c r="I10" s="60">
        <v>11.16</v>
      </c>
      <c r="J10" s="79">
        <v>44.8</v>
      </c>
      <c r="K10" s="64" t="s">
        <v>45</v>
      </c>
      <c r="L10" s="68">
        <v>28.55</v>
      </c>
    </row>
    <row r="11" spans="1:12" ht="15" x14ac:dyDescent="0.25">
      <c r="A11" s="23"/>
      <c r="B11" s="15"/>
      <c r="C11" s="11"/>
      <c r="D11" s="6"/>
      <c r="E11" s="42"/>
      <c r="F11" s="80"/>
      <c r="G11" s="62"/>
      <c r="H11" s="62"/>
      <c r="I11" s="62"/>
      <c r="J11" s="62"/>
      <c r="K11" s="64"/>
      <c r="L11" s="96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15.719999999999999</v>
      </c>
      <c r="H13" s="19">
        <f>SUM(H6:H12)</f>
        <v>20.46</v>
      </c>
      <c r="I13" s="19">
        <f>SUM(I6:I12)</f>
        <v>79.219999999999985</v>
      </c>
      <c r="J13" s="95">
        <f>SUM(J6:J12)</f>
        <v>574.92222279999999</v>
      </c>
      <c r="K13" s="25"/>
      <c r="L13" s="97">
        <f>SUM(L6:L12)</f>
        <v>149.52000000000001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78"/>
      <c r="G15" s="60"/>
      <c r="H15" s="60"/>
      <c r="I15" s="60"/>
      <c r="J15" s="79"/>
      <c r="K15" s="64"/>
      <c r="L15" s="68"/>
    </row>
    <row r="16" spans="1:12" ht="15" x14ac:dyDescent="0.25">
      <c r="A16" s="23"/>
      <c r="B16" s="15"/>
      <c r="C16" s="11"/>
      <c r="D16" s="7" t="s">
        <v>28</v>
      </c>
      <c r="E16" s="42"/>
      <c r="F16" s="79"/>
      <c r="G16" s="61"/>
      <c r="H16" s="61"/>
      <c r="I16" s="61"/>
      <c r="J16" s="92"/>
      <c r="K16" s="64"/>
      <c r="L16" s="68"/>
    </row>
    <row r="17" spans="1:12" ht="15" x14ac:dyDescent="0.25">
      <c r="A17" s="23"/>
      <c r="B17" s="15"/>
      <c r="C17" s="11"/>
      <c r="D17" s="7" t="s">
        <v>29</v>
      </c>
      <c r="E17" s="42"/>
      <c r="F17" s="78"/>
      <c r="G17" s="67"/>
      <c r="H17" s="67"/>
      <c r="I17" s="67"/>
      <c r="J17" s="78"/>
      <c r="K17" s="64"/>
      <c r="L17" s="68"/>
    </row>
    <row r="18" spans="1:12" ht="15" x14ac:dyDescent="0.25">
      <c r="A18" s="23"/>
      <c r="B18" s="15"/>
      <c r="C18" s="11"/>
      <c r="D18" s="7" t="s">
        <v>30</v>
      </c>
      <c r="E18" s="42"/>
      <c r="F18" s="78"/>
      <c r="G18" s="60"/>
      <c r="H18" s="60"/>
      <c r="I18" s="60"/>
      <c r="J18" s="79"/>
      <c r="K18" s="65"/>
      <c r="L18" s="68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28" t="s">
        <v>4</v>
      </c>
      <c r="D24" s="129"/>
      <c r="E24" s="31"/>
      <c r="F24" s="32">
        <f>F13+F23</f>
        <v>520</v>
      </c>
      <c r="G24" s="32">
        <f t="shared" ref="G24:J24" si="2">G13+G23</f>
        <v>15.719999999999999</v>
      </c>
      <c r="H24" s="32">
        <f t="shared" si="2"/>
        <v>20.46</v>
      </c>
      <c r="I24" s="32">
        <f t="shared" si="2"/>
        <v>79.219999999999985</v>
      </c>
      <c r="J24" s="32">
        <f t="shared" si="2"/>
        <v>574.92222279999999</v>
      </c>
      <c r="K24" s="32"/>
      <c r="L24" s="32">
        <f t="shared" ref="L24" si="3">L13+L23</f>
        <v>149.52000000000001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81">
        <v>150</v>
      </c>
      <c r="G25" s="74">
        <v>13.79</v>
      </c>
      <c r="H25" s="74">
        <v>14.3</v>
      </c>
      <c r="I25" s="74">
        <v>3.57</v>
      </c>
      <c r="J25" s="93">
        <v>251.03</v>
      </c>
      <c r="K25" s="86" t="s">
        <v>53</v>
      </c>
      <c r="L25" s="71">
        <v>80.349999999999994</v>
      </c>
    </row>
    <row r="26" spans="1:12" ht="15" x14ac:dyDescent="0.25">
      <c r="A26" s="14"/>
      <c r="B26" s="15"/>
      <c r="C26" s="11"/>
      <c r="D26" s="7" t="s">
        <v>22</v>
      </c>
      <c r="E26" s="42" t="s">
        <v>51</v>
      </c>
      <c r="F26" s="82">
        <v>200</v>
      </c>
      <c r="G26" s="76">
        <v>0.18</v>
      </c>
      <c r="H26" s="76">
        <v>0.04</v>
      </c>
      <c r="I26" s="76">
        <v>13.75</v>
      </c>
      <c r="J26" s="94">
        <v>53.136642799999997</v>
      </c>
      <c r="K26" s="87" t="s">
        <v>65</v>
      </c>
      <c r="L26" s="72">
        <v>9.31</v>
      </c>
    </row>
    <row r="27" spans="1:12" ht="15" x14ac:dyDescent="0.25">
      <c r="A27" s="14"/>
      <c r="B27" s="15"/>
      <c r="C27" s="11"/>
      <c r="D27" s="7" t="s">
        <v>23</v>
      </c>
      <c r="E27" s="42" t="s">
        <v>43</v>
      </c>
      <c r="F27" s="83">
        <v>20</v>
      </c>
      <c r="G27" s="75">
        <v>1.32</v>
      </c>
      <c r="H27" s="75">
        <v>0.24</v>
      </c>
      <c r="I27" s="75">
        <v>8.34</v>
      </c>
      <c r="J27" s="82">
        <v>38.68</v>
      </c>
      <c r="K27" s="88"/>
      <c r="L27" s="72">
        <v>1.8</v>
      </c>
    </row>
    <row r="28" spans="1:12" ht="15" x14ac:dyDescent="0.25">
      <c r="A28" s="14"/>
      <c r="B28" s="15"/>
      <c r="C28" s="11"/>
      <c r="D28" s="7" t="s">
        <v>24</v>
      </c>
      <c r="E28" s="42" t="s">
        <v>52</v>
      </c>
      <c r="F28" s="83">
        <v>130</v>
      </c>
      <c r="G28" s="75">
        <v>0.52</v>
      </c>
      <c r="H28" s="75">
        <v>0.52</v>
      </c>
      <c r="I28" s="75">
        <v>15.08</v>
      </c>
      <c r="J28" s="82">
        <v>63.28</v>
      </c>
      <c r="K28" s="88"/>
      <c r="L28" s="72">
        <v>29.91</v>
      </c>
    </row>
    <row r="29" spans="1:12" ht="15" x14ac:dyDescent="0.25">
      <c r="A29" s="14"/>
      <c r="B29" s="15"/>
      <c r="C29" s="11"/>
      <c r="D29" s="7" t="s">
        <v>44</v>
      </c>
      <c r="E29" s="42" t="s">
        <v>48</v>
      </c>
      <c r="F29" s="83">
        <v>30</v>
      </c>
      <c r="G29" s="75">
        <v>3.76</v>
      </c>
      <c r="H29" s="75">
        <v>3.05</v>
      </c>
      <c r="I29" s="75">
        <v>10.15</v>
      </c>
      <c r="J29" s="82">
        <v>83.76</v>
      </c>
      <c r="K29" s="88" t="s">
        <v>54</v>
      </c>
      <c r="L29" s="72">
        <v>28.15</v>
      </c>
    </row>
    <row r="30" spans="1:12" ht="15" x14ac:dyDescent="0.25">
      <c r="A30" s="14"/>
      <c r="B30" s="15"/>
      <c r="C30" s="11"/>
      <c r="D30" s="6"/>
      <c r="E30" s="42"/>
      <c r="F30" s="84"/>
      <c r="G30" s="69"/>
      <c r="H30" s="69"/>
      <c r="I30" s="69"/>
      <c r="J30" s="69"/>
      <c r="K30" s="70"/>
      <c r="L30" s="72"/>
    </row>
    <row r="31" spans="1:12" ht="15" x14ac:dyDescent="0.25">
      <c r="A31" s="14"/>
      <c r="B31" s="15"/>
      <c r="C31" s="11"/>
      <c r="D31" s="6"/>
      <c r="E31" s="42"/>
      <c r="F31" s="69"/>
      <c r="G31" s="69"/>
      <c r="H31" s="69"/>
      <c r="I31" s="69"/>
      <c r="J31" s="69"/>
      <c r="K31" s="70"/>
      <c r="L31" s="7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4">SUM(G25:G31)</f>
        <v>19.57</v>
      </c>
      <c r="H32" s="19">
        <f t="shared" ref="H32" si="5">SUM(H25:H31)</f>
        <v>18.149999999999999</v>
      </c>
      <c r="I32" s="19">
        <f t="shared" ref="I32" si="6">SUM(I25:I31)</f>
        <v>50.89</v>
      </c>
      <c r="J32" s="95">
        <f t="shared" ref="J32:L32" si="7">SUM(J25:J31)</f>
        <v>489.8866428</v>
      </c>
      <c r="K32" s="25"/>
      <c r="L32" s="97">
        <f t="shared" si="7"/>
        <v>149.51999999999998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8" t="s">
        <v>4</v>
      </c>
      <c r="D43" s="129"/>
      <c r="E43" s="31"/>
      <c r="F43" s="32">
        <f>F32+F42</f>
        <v>530</v>
      </c>
      <c r="G43" s="32">
        <f t="shared" ref="G43" si="12">G32+G42</f>
        <v>19.57</v>
      </c>
      <c r="H43" s="32">
        <f t="shared" ref="H43" si="13">H32+H42</f>
        <v>18.149999999999999</v>
      </c>
      <c r="I43" s="32">
        <f t="shared" ref="I43" si="14">I32+I42</f>
        <v>50.89</v>
      </c>
      <c r="J43" s="32">
        <f t="shared" ref="J43:L43" si="15">J32+J42</f>
        <v>489.8866428</v>
      </c>
      <c r="K43" s="32"/>
      <c r="L43" s="32">
        <f t="shared" si="15"/>
        <v>149.51999999999998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85">
        <v>240</v>
      </c>
      <c r="G44" s="73">
        <v>22.84</v>
      </c>
      <c r="H44" s="73">
        <v>22.88</v>
      </c>
      <c r="I44" s="73">
        <v>81.02</v>
      </c>
      <c r="J44" s="73">
        <v>473.94</v>
      </c>
      <c r="K44" s="89" t="s">
        <v>56</v>
      </c>
      <c r="L44" s="71">
        <v>118.6</v>
      </c>
    </row>
    <row r="45" spans="1:12" ht="15" x14ac:dyDescent="0.25">
      <c r="A45" s="23"/>
      <c r="B45" s="15"/>
      <c r="C45" s="11"/>
      <c r="D45" s="7" t="s">
        <v>22</v>
      </c>
      <c r="E45" s="42" t="s">
        <v>57</v>
      </c>
      <c r="F45" s="83">
        <v>200</v>
      </c>
      <c r="G45" s="56">
        <v>3.64</v>
      </c>
      <c r="H45" s="56">
        <v>2.73</v>
      </c>
      <c r="I45" s="56">
        <v>11.3</v>
      </c>
      <c r="J45" s="56">
        <v>96.569047999999995</v>
      </c>
      <c r="K45" s="64" t="s">
        <v>60</v>
      </c>
      <c r="L45" s="72">
        <v>23.72</v>
      </c>
    </row>
    <row r="46" spans="1:12" ht="15" x14ac:dyDescent="0.25">
      <c r="A46" s="23"/>
      <c r="B46" s="15"/>
      <c r="C46" s="11"/>
      <c r="D46" s="7" t="s">
        <v>23</v>
      </c>
      <c r="E46" s="42" t="s">
        <v>58</v>
      </c>
      <c r="F46" s="82">
        <v>20</v>
      </c>
      <c r="G46" s="75">
        <v>2.64</v>
      </c>
      <c r="H46" s="75">
        <v>0.48</v>
      </c>
      <c r="I46" s="100">
        <v>16.68</v>
      </c>
      <c r="J46" s="100">
        <v>77.352000000000004</v>
      </c>
      <c r="K46" s="57"/>
      <c r="L46" s="72">
        <v>3.6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83">
        <v>40</v>
      </c>
      <c r="G47" s="101">
        <v>2.64</v>
      </c>
      <c r="H47" s="101">
        <v>0.48</v>
      </c>
      <c r="I47" s="101">
        <v>16.68</v>
      </c>
      <c r="J47" s="101">
        <v>77.352000000000004</v>
      </c>
      <c r="K47" s="104"/>
      <c r="L47" s="72">
        <v>3.6</v>
      </c>
    </row>
    <row r="48" spans="1:12" ht="15" x14ac:dyDescent="0.25">
      <c r="A48" s="23"/>
      <c r="B48" s="15"/>
      <c r="C48" s="11"/>
      <c r="D48" s="6"/>
      <c r="E48" s="42"/>
      <c r="F48" s="84"/>
      <c r="G48" s="69"/>
      <c r="H48" s="69"/>
      <c r="I48" s="69"/>
      <c r="J48" s="84"/>
      <c r="K48" s="90"/>
      <c r="L48" s="69"/>
    </row>
    <row r="49" spans="1:12" ht="15" x14ac:dyDescent="0.25">
      <c r="A49" s="23"/>
      <c r="B49" s="15"/>
      <c r="C49" s="11"/>
      <c r="D49" s="6"/>
      <c r="E49" s="42"/>
      <c r="F49" s="84"/>
      <c r="G49" s="69"/>
      <c r="H49" s="69"/>
      <c r="I49" s="69"/>
      <c r="J49" s="84"/>
      <c r="K49" s="90"/>
      <c r="L49" s="69"/>
    </row>
    <row r="50" spans="1:12" ht="15" x14ac:dyDescent="0.25">
      <c r="A50" s="23"/>
      <c r="B50" s="15"/>
      <c r="C50" s="11"/>
      <c r="D50" s="6"/>
      <c r="E50" s="42"/>
      <c r="F50" s="84"/>
      <c r="G50" s="43"/>
      <c r="H50" s="43"/>
      <c r="I50" s="43"/>
      <c r="J50" s="84"/>
      <c r="K50" s="44"/>
      <c r="L50" s="69"/>
    </row>
    <row r="51" spans="1:12" ht="15" x14ac:dyDescent="0.25">
      <c r="A51" s="24"/>
      <c r="B51" s="17"/>
      <c r="C51" s="8"/>
      <c r="D51" s="18" t="s">
        <v>33</v>
      </c>
      <c r="E51" s="9"/>
      <c r="F51" s="95">
        <f>SUM(F44:F50)</f>
        <v>500</v>
      </c>
      <c r="G51" s="19">
        <f t="shared" ref="G51" si="16">SUM(G44:G50)</f>
        <v>31.76</v>
      </c>
      <c r="H51" s="19">
        <f t="shared" ref="H51" si="17">SUM(H44:H50)</f>
        <v>26.57</v>
      </c>
      <c r="I51" s="19">
        <f t="shared" ref="I51" si="18">SUM(I44:I50)</f>
        <v>125.68</v>
      </c>
      <c r="J51" s="95">
        <f t="shared" ref="J51:L51" si="19">SUM(J44:J50)</f>
        <v>725.21304799999996</v>
      </c>
      <c r="K51" s="25"/>
      <c r="L51" s="97">
        <f t="shared" si="19"/>
        <v>149.51999999999998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8" t="s">
        <v>4</v>
      </c>
      <c r="D62" s="129"/>
      <c r="E62" s="31"/>
      <c r="F62" s="32">
        <f>F51+F61</f>
        <v>500</v>
      </c>
      <c r="G62" s="32">
        <f t="shared" ref="G62" si="24">G51+G61</f>
        <v>31.76</v>
      </c>
      <c r="H62" s="32">
        <f t="shared" ref="H62" si="25">H51+H61</f>
        <v>26.57</v>
      </c>
      <c r="I62" s="32">
        <f t="shared" ref="I62" si="26">I51+I61</f>
        <v>125.68</v>
      </c>
      <c r="J62" s="32">
        <f t="shared" ref="J62:L62" si="27">J51+J61</f>
        <v>725.21304799999996</v>
      </c>
      <c r="K62" s="32"/>
      <c r="L62" s="32">
        <f t="shared" si="27"/>
        <v>149.51999999999998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85">
        <v>240</v>
      </c>
      <c r="G63" s="40">
        <v>14.03</v>
      </c>
      <c r="H63" s="40">
        <v>12.94</v>
      </c>
      <c r="I63" s="40">
        <v>47.44</v>
      </c>
      <c r="J63" s="85">
        <v>488.13</v>
      </c>
      <c r="K63" s="89" t="s">
        <v>63</v>
      </c>
      <c r="L63" s="71">
        <v>107.53</v>
      </c>
    </row>
    <row r="64" spans="1:12" ht="15" x14ac:dyDescent="0.25">
      <c r="A64" s="23"/>
      <c r="B64" s="15"/>
      <c r="C64" s="11"/>
      <c r="D64" s="7" t="s">
        <v>22</v>
      </c>
      <c r="E64" s="42" t="s">
        <v>62</v>
      </c>
      <c r="F64" s="83">
        <v>200</v>
      </c>
      <c r="G64" s="58">
        <v>0.18</v>
      </c>
      <c r="H64" s="58">
        <v>0.05</v>
      </c>
      <c r="I64" s="58">
        <v>9.6300000000000008</v>
      </c>
      <c r="J64" s="107">
        <v>37.582527999999996</v>
      </c>
      <c r="K64" s="103" t="s">
        <v>64</v>
      </c>
      <c r="L64" s="72">
        <v>8.18</v>
      </c>
    </row>
    <row r="65" spans="1:12" ht="15" x14ac:dyDescent="0.25">
      <c r="A65" s="23"/>
      <c r="B65" s="15"/>
      <c r="C65" s="11"/>
      <c r="D65" s="7" t="s">
        <v>23</v>
      </c>
      <c r="E65" s="42" t="s">
        <v>58</v>
      </c>
      <c r="F65" s="83">
        <v>20</v>
      </c>
      <c r="G65" s="55">
        <v>1.54</v>
      </c>
      <c r="H65" s="55">
        <v>0.6</v>
      </c>
      <c r="I65" s="55">
        <v>10.66</v>
      </c>
      <c r="J65" s="83">
        <v>53.9</v>
      </c>
      <c r="K65" s="90"/>
      <c r="L65" s="72">
        <v>2.1</v>
      </c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83">
        <v>20</v>
      </c>
      <c r="G66" s="55">
        <v>1.32</v>
      </c>
      <c r="H66" s="55">
        <v>0.24</v>
      </c>
      <c r="I66" s="101">
        <v>8.34</v>
      </c>
      <c r="J66" s="99">
        <v>38.676000000000002</v>
      </c>
      <c r="K66" s="90"/>
      <c r="L66" s="72">
        <v>1.8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83">
        <v>130</v>
      </c>
      <c r="G67" s="75">
        <v>0.52</v>
      </c>
      <c r="H67" s="75">
        <v>0.52</v>
      </c>
      <c r="I67" s="75">
        <v>15.08</v>
      </c>
      <c r="J67" s="82">
        <v>63.28</v>
      </c>
      <c r="K67" s="88"/>
      <c r="L67" s="72">
        <v>29.91</v>
      </c>
    </row>
    <row r="68" spans="1:12" ht="15" x14ac:dyDescent="0.25">
      <c r="A68" s="23"/>
      <c r="B68" s="15"/>
      <c r="C68" s="11"/>
      <c r="D68" s="6"/>
      <c r="E68" s="42"/>
      <c r="F68" s="84"/>
      <c r="G68" s="43"/>
      <c r="H68" s="43"/>
      <c r="I68" s="43"/>
      <c r="J68" s="84"/>
      <c r="K68" s="90"/>
      <c r="L68" s="69"/>
    </row>
    <row r="69" spans="1:12" ht="15" x14ac:dyDescent="0.25">
      <c r="A69" s="24"/>
      <c r="B69" s="17"/>
      <c r="C69" s="8"/>
      <c r="D69" s="18" t="s">
        <v>33</v>
      </c>
      <c r="E69" s="9"/>
      <c r="F69" s="95">
        <f>SUM(F63:F68)</f>
        <v>610</v>
      </c>
      <c r="G69" s="19">
        <f>SUM(G63:G68)</f>
        <v>17.59</v>
      </c>
      <c r="H69" s="19">
        <f>SUM(H63:H68)</f>
        <v>14.35</v>
      </c>
      <c r="I69" s="19">
        <f>SUM(I63:I68)</f>
        <v>91.15</v>
      </c>
      <c r="J69" s="95">
        <f>SUM(J63:J68)</f>
        <v>681.56852800000001</v>
      </c>
      <c r="K69" s="106"/>
      <c r="L69" s="97">
        <f>SUM(L63:L68)</f>
        <v>149.52000000000001</v>
      </c>
    </row>
    <row r="70" spans="1:12" ht="15" x14ac:dyDescent="0.25">
      <c r="A70" s="26">
        <f>A63</f>
        <v>1</v>
      </c>
      <c r="B70" s="13">
        <f>B63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28">SUM(G70:G78)</f>
        <v>0</v>
      </c>
      <c r="H79" s="19">
        <f t="shared" ref="H79" si="29">SUM(H70:H78)</f>
        <v>0</v>
      </c>
      <c r="I79" s="19">
        <f t="shared" ref="I79" si="30">SUM(I70:I78)</f>
        <v>0</v>
      </c>
      <c r="J79" s="19">
        <f t="shared" ref="J79:L79" si="31">SUM(J70:J78)</f>
        <v>0</v>
      </c>
      <c r="K79" s="25"/>
      <c r="L79" s="19">
        <f t="shared" si="31"/>
        <v>0</v>
      </c>
    </row>
    <row r="80" spans="1:12" ht="15.75" customHeight="1" thickBot="1" x14ac:dyDescent="0.25">
      <c r="A80" s="29">
        <f>A63</f>
        <v>1</v>
      </c>
      <c r="B80" s="30">
        <f>B63</f>
        <v>4</v>
      </c>
      <c r="C80" s="128" t="s">
        <v>4</v>
      </c>
      <c r="D80" s="129"/>
      <c r="E80" s="31"/>
      <c r="F80" s="32">
        <f>F69+F79</f>
        <v>610</v>
      </c>
      <c r="G80" s="32">
        <f t="shared" ref="G80" si="32">G69+G79</f>
        <v>17.59</v>
      </c>
      <c r="H80" s="32">
        <f t="shared" ref="H80" si="33">H69+H79</f>
        <v>14.35</v>
      </c>
      <c r="I80" s="32">
        <f t="shared" ref="I80" si="34">I69+I79</f>
        <v>91.15</v>
      </c>
      <c r="J80" s="32">
        <f t="shared" ref="J80:L80" si="35">J69+J79</f>
        <v>681.56852800000001</v>
      </c>
      <c r="K80" s="32"/>
      <c r="L80" s="32">
        <f t="shared" si="35"/>
        <v>149.52000000000001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68</v>
      </c>
      <c r="F81" s="113">
        <v>210</v>
      </c>
      <c r="G81" s="109">
        <v>9.76</v>
      </c>
      <c r="H81" s="109">
        <v>10.5</v>
      </c>
      <c r="I81" s="109">
        <v>38.01</v>
      </c>
      <c r="J81" s="113">
        <v>295.483739668</v>
      </c>
      <c r="K81" s="116" t="s">
        <v>72</v>
      </c>
      <c r="L81" s="71">
        <v>51.38</v>
      </c>
    </row>
    <row r="82" spans="1:12" ht="15" x14ac:dyDescent="0.25">
      <c r="A82" s="23"/>
      <c r="B82" s="15"/>
      <c r="C82" s="11"/>
      <c r="D82" s="7" t="s">
        <v>22</v>
      </c>
      <c r="E82" s="42" t="s">
        <v>69</v>
      </c>
      <c r="F82" s="83">
        <v>200</v>
      </c>
      <c r="G82" s="56">
        <v>3.64</v>
      </c>
      <c r="H82" s="56">
        <v>2.73</v>
      </c>
      <c r="I82" s="56">
        <v>24.19</v>
      </c>
      <c r="J82" s="98">
        <v>129.56904800000001</v>
      </c>
      <c r="K82" s="103" t="s">
        <v>73</v>
      </c>
      <c r="L82" s="120">
        <v>24.59</v>
      </c>
    </row>
    <row r="83" spans="1:12" ht="15" x14ac:dyDescent="0.25">
      <c r="A83" s="23"/>
      <c r="B83" s="15"/>
      <c r="C83" s="11"/>
      <c r="D83" s="7" t="s">
        <v>23</v>
      </c>
      <c r="E83" s="42" t="s">
        <v>43</v>
      </c>
      <c r="F83" s="83">
        <v>20</v>
      </c>
      <c r="G83" s="55">
        <v>1.32</v>
      </c>
      <c r="H83" s="55">
        <v>0.24</v>
      </c>
      <c r="I83" s="55">
        <v>8.34</v>
      </c>
      <c r="J83" s="83">
        <v>38.68</v>
      </c>
      <c r="K83" s="114"/>
      <c r="L83" s="72">
        <v>22.2</v>
      </c>
    </row>
    <row r="84" spans="1:12" ht="25.5" x14ac:dyDescent="0.25">
      <c r="A84" s="23"/>
      <c r="B84" s="15"/>
      <c r="C84" s="11"/>
      <c r="D84" s="7" t="s">
        <v>44</v>
      </c>
      <c r="E84" s="42" t="s">
        <v>49</v>
      </c>
      <c r="F84" s="99">
        <v>40</v>
      </c>
      <c r="G84" s="101">
        <v>5.14</v>
      </c>
      <c r="H84" s="101">
        <v>11.15</v>
      </c>
      <c r="I84" s="101">
        <v>10.28</v>
      </c>
      <c r="J84" s="99">
        <v>148.50528</v>
      </c>
      <c r="K84" s="115" t="s">
        <v>66</v>
      </c>
      <c r="L84" s="72">
        <v>1.8</v>
      </c>
    </row>
    <row r="85" spans="1:12" ht="15" x14ac:dyDescent="0.25">
      <c r="A85" s="23"/>
      <c r="B85" s="15"/>
      <c r="C85" s="11"/>
      <c r="D85" s="51" t="s">
        <v>40</v>
      </c>
      <c r="E85" s="108" t="s">
        <v>70</v>
      </c>
      <c r="F85" s="83">
        <v>30</v>
      </c>
      <c r="G85" s="56">
        <v>0.14000000000000001</v>
      </c>
      <c r="H85" s="56">
        <v>0.09</v>
      </c>
      <c r="I85" s="56">
        <v>9.1999999999999993</v>
      </c>
      <c r="J85" s="98">
        <v>36.144007500000008</v>
      </c>
      <c r="K85" s="114" t="s">
        <v>71</v>
      </c>
      <c r="L85" s="72">
        <v>49.55</v>
      </c>
    </row>
    <row r="86" spans="1:12" ht="15" x14ac:dyDescent="0.25">
      <c r="A86" s="23"/>
      <c r="B86" s="15"/>
      <c r="C86" s="11"/>
      <c r="D86" s="6"/>
      <c r="E86" s="42"/>
      <c r="F86" s="84"/>
      <c r="G86" s="43"/>
      <c r="H86" s="43"/>
      <c r="I86" s="43"/>
      <c r="J86" s="84"/>
      <c r="K86" s="90"/>
      <c r="L86" s="69"/>
    </row>
    <row r="87" spans="1:12" ht="15" x14ac:dyDescent="0.25">
      <c r="A87" s="24"/>
      <c r="B87" s="17"/>
      <c r="C87" s="8"/>
      <c r="D87" s="18" t="s">
        <v>33</v>
      </c>
      <c r="E87" s="9"/>
      <c r="F87" s="95">
        <f>SUM(F81:F86)</f>
        <v>500</v>
      </c>
      <c r="G87" s="19">
        <f>SUM(G81:G86)</f>
        <v>20</v>
      </c>
      <c r="H87" s="19">
        <f>SUM(H81:H86)</f>
        <v>24.71</v>
      </c>
      <c r="I87" s="19">
        <f>SUM(I81:I86)</f>
        <v>90.02000000000001</v>
      </c>
      <c r="J87" s="95">
        <f>SUM(J81:J86)</f>
        <v>648.38207516800003</v>
      </c>
      <c r="K87" s="25"/>
      <c r="L87" s="97">
        <f>SUM(L81:L86)</f>
        <v>149.51999999999998</v>
      </c>
    </row>
    <row r="88" spans="1:12" ht="15" x14ac:dyDescent="0.25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108"/>
      <c r="F90" s="83"/>
      <c r="G90" s="56"/>
      <c r="H90" s="56"/>
      <c r="I90" s="56"/>
      <c r="J90" s="98"/>
      <c r="K90" s="11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83"/>
      <c r="G91" s="56"/>
      <c r="H91" s="56"/>
      <c r="I91" s="56"/>
      <c r="J91" s="98"/>
      <c r="K91" s="103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83"/>
      <c r="G92" s="55"/>
      <c r="H92" s="55"/>
      <c r="I92" s="55"/>
      <c r="J92" s="83"/>
      <c r="K92" s="11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99"/>
      <c r="G93" s="101"/>
      <c r="H93" s="101"/>
      <c r="I93" s="101"/>
      <c r="J93" s="99"/>
      <c r="K93" s="115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36">SUM(G88:G96)</f>
        <v>0</v>
      </c>
      <c r="H97" s="19">
        <f t="shared" ref="H97" si="37">SUM(H88:H96)</f>
        <v>0</v>
      </c>
      <c r="I97" s="19">
        <f t="shared" ref="I97" si="38">SUM(I88:I96)</f>
        <v>0</v>
      </c>
      <c r="J97" s="19">
        <f t="shared" ref="J97:L97" si="39">SUM(J88:J96)</f>
        <v>0</v>
      </c>
      <c r="K97" s="25"/>
      <c r="L97" s="19">
        <f t="shared" si="39"/>
        <v>0</v>
      </c>
    </row>
    <row r="98" spans="1:12" ht="15.75" customHeight="1" thickBot="1" x14ac:dyDescent="0.25">
      <c r="A98" s="29">
        <f>A81</f>
        <v>1</v>
      </c>
      <c r="B98" s="30">
        <f>B81</f>
        <v>5</v>
      </c>
      <c r="C98" s="128" t="s">
        <v>4</v>
      </c>
      <c r="D98" s="129"/>
      <c r="E98" s="31"/>
      <c r="F98" s="32">
        <f>F87+F97</f>
        <v>500</v>
      </c>
      <c r="G98" s="32">
        <f t="shared" ref="G98" si="40">G87+G97</f>
        <v>20</v>
      </c>
      <c r="H98" s="32">
        <f t="shared" ref="H98" si="41">H87+H97</f>
        <v>24.71</v>
      </c>
      <c r="I98" s="32">
        <f t="shared" ref="I98" si="42">I87+I97</f>
        <v>90.02000000000001</v>
      </c>
      <c r="J98" s="32">
        <f t="shared" ref="J98:L98" si="43">J87+J97</f>
        <v>648.38207516800003</v>
      </c>
      <c r="K98" s="32"/>
      <c r="L98" s="32">
        <f t="shared" si="43"/>
        <v>149.51999999999998</v>
      </c>
    </row>
    <row r="99" spans="1:12" ht="25.5" x14ac:dyDescent="0.25">
      <c r="A99" s="20">
        <v>2</v>
      </c>
      <c r="B99" s="21">
        <v>1</v>
      </c>
      <c r="C99" s="22" t="s">
        <v>20</v>
      </c>
      <c r="D99" s="5" t="s">
        <v>21</v>
      </c>
      <c r="E99" s="39" t="s">
        <v>74</v>
      </c>
      <c r="F99" s="81">
        <v>210</v>
      </c>
      <c r="G99" s="117">
        <v>9.76</v>
      </c>
      <c r="H99" s="117">
        <v>12.12</v>
      </c>
      <c r="I99" s="117">
        <v>38.01</v>
      </c>
      <c r="J99" s="118">
        <v>295.48</v>
      </c>
      <c r="K99" s="110" t="str">
        <f>"2/5"</f>
        <v>2/5</v>
      </c>
      <c r="L99" s="71">
        <v>57.03</v>
      </c>
    </row>
    <row r="100" spans="1:12" ht="15" x14ac:dyDescent="0.25">
      <c r="A100" s="23"/>
      <c r="B100" s="15"/>
      <c r="C100" s="11"/>
      <c r="D100" s="7" t="s">
        <v>22</v>
      </c>
      <c r="E100" s="42" t="s">
        <v>41</v>
      </c>
      <c r="F100" s="83">
        <v>200</v>
      </c>
      <c r="G100" s="58">
        <v>0.24</v>
      </c>
      <c r="H100" s="58">
        <v>0.05</v>
      </c>
      <c r="I100" s="58">
        <v>14.07</v>
      </c>
      <c r="J100" s="107">
        <v>55.606942799999999</v>
      </c>
      <c r="K100" s="105" t="s">
        <v>46</v>
      </c>
      <c r="L100" s="72">
        <v>19.54</v>
      </c>
    </row>
    <row r="101" spans="1:12" ht="15" x14ac:dyDescent="0.25">
      <c r="A101" s="23"/>
      <c r="B101" s="15"/>
      <c r="C101" s="11"/>
      <c r="D101" s="7" t="s">
        <v>23</v>
      </c>
      <c r="E101" s="42" t="s">
        <v>43</v>
      </c>
      <c r="F101" s="83">
        <v>40</v>
      </c>
      <c r="G101" s="101">
        <v>2.64</v>
      </c>
      <c r="H101" s="101">
        <v>0.48</v>
      </c>
      <c r="I101" s="101">
        <v>16.68</v>
      </c>
      <c r="J101" s="99">
        <v>77.352000000000004</v>
      </c>
      <c r="K101" s="111"/>
      <c r="L101" s="72">
        <v>15.85</v>
      </c>
    </row>
    <row r="102" spans="1:12" ht="25.5" x14ac:dyDescent="0.25">
      <c r="A102" s="23"/>
      <c r="B102" s="15"/>
      <c r="C102" s="11"/>
      <c r="D102" s="7" t="s">
        <v>44</v>
      </c>
      <c r="E102" s="42" t="s">
        <v>49</v>
      </c>
      <c r="F102" s="83">
        <v>40</v>
      </c>
      <c r="G102" s="56">
        <v>5.14</v>
      </c>
      <c r="H102" s="56">
        <v>11.15</v>
      </c>
      <c r="I102" s="56">
        <v>10.28</v>
      </c>
      <c r="J102" s="98">
        <v>148.50528</v>
      </c>
      <c r="K102" s="111" t="s">
        <v>66</v>
      </c>
      <c r="L102" s="72">
        <v>2.71</v>
      </c>
    </row>
    <row r="103" spans="1:12" ht="15" x14ac:dyDescent="0.25">
      <c r="A103" s="23"/>
      <c r="B103" s="15"/>
      <c r="C103" s="11"/>
      <c r="D103" s="51" t="s">
        <v>40</v>
      </c>
      <c r="E103" s="108" t="s">
        <v>70</v>
      </c>
      <c r="F103" s="83">
        <v>30</v>
      </c>
      <c r="G103" s="55">
        <v>0.14000000000000001</v>
      </c>
      <c r="H103" s="55">
        <v>0.09</v>
      </c>
      <c r="I103" s="55">
        <v>9.1999999999999993</v>
      </c>
      <c r="J103" s="83">
        <v>36.14</v>
      </c>
      <c r="K103" s="111" t="s">
        <v>71</v>
      </c>
      <c r="L103" s="72">
        <v>54.39</v>
      </c>
    </row>
    <row r="104" spans="1:12" ht="15" x14ac:dyDescent="0.25">
      <c r="A104" s="23"/>
      <c r="B104" s="15"/>
      <c r="C104" s="11"/>
      <c r="D104" s="6"/>
      <c r="E104" s="42"/>
      <c r="F104" s="84"/>
      <c r="G104" s="43"/>
      <c r="H104" s="43"/>
      <c r="I104" s="43"/>
      <c r="J104" s="84"/>
      <c r="K104" s="44"/>
      <c r="L104" s="72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SUM(F99:F104)</f>
        <v>520</v>
      </c>
      <c r="G105" s="19">
        <f>SUM(G99:G104)</f>
        <v>17.920000000000002</v>
      </c>
      <c r="H105" s="19">
        <f>SUM(H99:H104)</f>
        <v>23.89</v>
      </c>
      <c r="I105" s="19">
        <f>SUM(I99:I104)</f>
        <v>88.24</v>
      </c>
      <c r="J105" s="95">
        <f>SUM(J99:J104)</f>
        <v>613.08422280000002</v>
      </c>
      <c r="K105" s="25"/>
      <c r="L105" s="97">
        <f>SUM(L99:L104)</f>
        <v>149.51999999999998</v>
      </c>
    </row>
    <row r="106" spans="1:12" ht="15" x14ac:dyDescent="0.25">
      <c r="A106" s="26">
        <f>A99</f>
        <v>2</v>
      </c>
      <c r="B106" s="13">
        <f>B99</f>
        <v>1</v>
      </c>
      <c r="C106" s="10" t="s">
        <v>25</v>
      </c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28</v>
      </c>
      <c r="E108" s="108"/>
      <c r="F108" s="83"/>
      <c r="G108" s="55"/>
      <c r="H108" s="55"/>
      <c r="I108" s="55"/>
      <c r="J108" s="83"/>
      <c r="K108" s="111"/>
      <c r="L108" s="43"/>
    </row>
    <row r="109" spans="1:12" ht="15" x14ac:dyDescent="0.25">
      <c r="A109" s="23"/>
      <c r="B109" s="15"/>
      <c r="C109" s="11"/>
      <c r="D109" s="7" t="s">
        <v>29</v>
      </c>
      <c r="E109" s="42"/>
      <c r="F109" s="83"/>
      <c r="G109" s="58"/>
      <c r="H109" s="58"/>
      <c r="I109" s="58"/>
      <c r="J109" s="107"/>
      <c r="K109" s="105"/>
      <c r="L109" s="43"/>
    </row>
    <row r="110" spans="1:12" ht="15" x14ac:dyDescent="0.25">
      <c r="A110" s="23"/>
      <c r="B110" s="15"/>
      <c r="C110" s="11"/>
      <c r="D110" s="7" t="s">
        <v>30</v>
      </c>
      <c r="E110" s="42"/>
      <c r="F110" s="83"/>
      <c r="G110" s="101"/>
      <c r="H110" s="101"/>
      <c r="I110" s="101"/>
      <c r="J110" s="99"/>
      <c r="K110" s="111"/>
      <c r="L110" s="43"/>
    </row>
    <row r="111" spans="1:12" ht="15" x14ac:dyDescent="0.25">
      <c r="A111" s="23"/>
      <c r="B111" s="15"/>
      <c r="C111" s="11"/>
      <c r="D111" s="7" t="s">
        <v>31</v>
      </c>
      <c r="E111" s="42"/>
      <c r="F111" s="83"/>
      <c r="G111" s="56"/>
      <c r="H111" s="56"/>
      <c r="I111" s="56"/>
      <c r="J111" s="98"/>
      <c r="K111" s="111"/>
      <c r="L111" s="43"/>
    </row>
    <row r="112" spans="1:12" ht="15" x14ac:dyDescent="0.25">
      <c r="A112" s="23"/>
      <c r="B112" s="15"/>
      <c r="C112" s="11"/>
      <c r="D112" s="7" t="s">
        <v>32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4">SUM(G106:G114)</f>
        <v>0</v>
      </c>
      <c r="H115" s="19">
        <f t="shared" si="44"/>
        <v>0</v>
      </c>
      <c r="I115" s="19">
        <f t="shared" si="44"/>
        <v>0</v>
      </c>
      <c r="J115" s="19">
        <f t="shared" si="44"/>
        <v>0</v>
      </c>
      <c r="K115" s="25"/>
      <c r="L115" s="19">
        <f t="shared" ref="L115" si="45">SUM(L106:L114)</f>
        <v>0</v>
      </c>
    </row>
    <row r="116" spans="1:12" ht="15.75" thickBot="1" x14ac:dyDescent="0.25">
      <c r="A116" s="29">
        <f>A99</f>
        <v>2</v>
      </c>
      <c r="B116" s="30">
        <f>B99</f>
        <v>1</v>
      </c>
      <c r="C116" s="128" t="s">
        <v>4</v>
      </c>
      <c r="D116" s="129"/>
      <c r="E116" s="31"/>
      <c r="F116" s="32">
        <f>F105+F115</f>
        <v>520</v>
      </c>
      <c r="G116" s="32">
        <f t="shared" ref="G116" si="46">G105+G115</f>
        <v>17.920000000000002</v>
      </c>
      <c r="H116" s="32">
        <f t="shared" ref="H116" si="47">H105+H115</f>
        <v>23.89</v>
      </c>
      <c r="I116" s="32">
        <f t="shared" ref="I116" si="48">I105+I115</f>
        <v>88.24</v>
      </c>
      <c r="J116" s="32">
        <f t="shared" ref="J116:L116" si="49">J105+J115</f>
        <v>613.08422280000002</v>
      </c>
      <c r="K116" s="32"/>
      <c r="L116" s="32">
        <f t="shared" si="49"/>
        <v>149.51999999999998</v>
      </c>
    </row>
    <row r="117" spans="1:12" ht="25.5" x14ac:dyDescent="0.25">
      <c r="A117" s="14">
        <v>2</v>
      </c>
      <c r="B117" s="15">
        <v>2</v>
      </c>
      <c r="C117" s="22" t="s">
        <v>20</v>
      </c>
      <c r="D117" s="5" t="s">
        <v>21</v>
      </c>
      <c r="E117" s="39" t="s">
        <v>75</v>
      </c>
      <c r="F117" s="85">
        <v>250</v>
      </c>
      <c r="G117" s="40">
        <v>14.29</v>
      </c>
      <c r="H117" s="40">
        <v>13.9</v>
      </c>
      <c r="I117" s="40">
        <v>66.010000000000005</v>
      </c>
      <c r="J117" s="85">
        <v>327.89</v>
      </c>
      <c r="K117" s="41" t="s">
        <v>76</v>
      </c>
      <c r="L117" s="71">
        <v>102.65</v>
      </c>
    </row>
    <row r="118" spans="1:12" ht="15" x14ac:dyDescent="0.25">
      <c r="A118" s="14"/>
      <c r="B118" s="15"/>
      <c r="C118" s="11"/>
      <c r="D118" s="7" t="s">
        <v>22</v>
      </c>
      <c r="E118" s="42" t="s">
        <v>62</v>
      </c>
      <c r="F118" s="83">
        <v>200</v>
      </c>
      <c r="G118" s="58">
        <v>0.18</v>
      </c>
      <c r="H118" s="58">
        <v>0.05</v>
      </c>
      <c r="I118" s="58">
        <v>9.6300000000000008</v>
      </c>
      <c r="J118" s="107">
        <v>37.582527999999996</v>
      </c>
      <c r="K118" s="119" t="s">
        <v>64</v>
      </c>
      <c r="L118" s="72">
        <v>12.91</v>
      </c>
    </row>
    <row r="119" spans="1:12" ht="15" x14ac:dyDescent="0.25">
      <c r="A119" s="14"/>
      <c r="B119" s="15"/>
      <c r="C119" s="11"/>
      <c r="D119" s="7" t="s">
        <v>23</v>
      </c>
      <c r="E119" s="42" t="s">
        <v>58</v>
      </c>
      <c r="F119" s="83">
        <v>20</v>
      </c>
      <c r="G119" s="55">
        <v>1.54</v>
      </c>
      <c r="H119" s="55">
        <v>0.6</v>
      </c>
      <c r="I119" s="55">
        <v>10.66</v>
      </c>
      <c r="J119" s="83">
        <v>53.9</v>
      </c>
      <c r="K119" s="44"/>
      <c r="L119" s="72">
        <v>2.25</v>
      </c>
    </row>
    <row r="120" spans="1:12" ht="15" x14ac:dyDescent="0.25">
      <c r="A120" s="14"/>
      <c r="B120" s="15"/>
      <c r="C120" s="11"/>
      <c r="D120" s="7" t="s">
        <v>23</v>
      </c>
      <c r="E120" s="42" t="s">
        <v>59</v>
      </c>
      <c r="F120" s="83">
        <v>20</v>
      </c>
      <c r="G120" s="55">
        <v>1.32</v>
      </c>
      <c r="H120" s="55">
        <v>0.24</v>
      </c>
      <c r="I120" s="55">
        <v>8.34</v>
      </c>
      <c r="J120" s="83">
        <v>38.68</v>
      </c>
      <c r="K120" s="44"/>
      <c r="L120" s="72">
        <v>1.8</v>
      </c>
    </row>
    <row r="121" spans="1:12" ht="15" x14ac:dyDescent="0.25">
      <c r="A121" s="14"/>
      <c r="B121" s="15"/>
      <c r="C121" s="11"/>
      <c r="D121" s="7" t="s">
        <v>24</v>
      </c>
      <c r="E121" s="42" t="s">
        <v>52</v>
      </c>
      <c r="F121" s="83">
        <v>130</v>
      </c>
      <c r="G121" s="55">
        <v>0.52</v>
      </c>
      <c r="H121" s="55">
        <v>0.52</v>
      </c>
      <c r="I121" s="55">
        <v>15.08</v>
      </c>
      <c r="J121" s="83">
        <v>63.28</v>
      </c>
      <c r="K121" s="44"/>
      <c r="L121" s="72">
        <v>29.91</v>
      </c>
    </row>
    <row r="122" spans="1:12" ht="15" x14ac:dyDescent="0.25">
      <c r="A122" s="14"/>
      <c r="B122" s="15"/>
      <c r="C122" s="11"/>
      <c r="D122" s="6"/>
      <c r="E122" s="42"/>
      <c r="F122" s="84"/>
      <c r="G122" s="43"/>
      <c r="H122" s="43"/>
      <c r="I122" s="43"/>
      <c r="J122" s="84"/>
      <c r="K122" s="44"/>
      <c r="L122" s="69"/>
    </row>
    <row r="123" spans="1:12" ht="15" x14ac:dyDescent="0.25">
      <c r="A123" s="16"/>
      <c r="B123" s="17"/>
      <c r="C123" s="8"/>
      <c r="D123" s="18" t="s">
        <v>33</v>
      </c>
      <c r="E123" s="9"/>
      <c r="F123" s="95">
        <f>SUM(F117:F122)</f>
        <v>620</v>
      </c>
      <c r="G123" s="19">
        <f>SUM(G117:G122)</f>
        <v>17.849999999999998</v>
      </c>
      <c r="H123" s="19">
        <f>SUM(H117:H122)</f>
        <v>15.31</v>
      </c>
      <c r="I123" s="19">
        <f>SUM(I117:I122)</f>
        <v>109.72</v>
      </c>
      <c r="J123" s="95">
        <f>SUM(J117:J122)</f>
        <v>521.33252800000002</v>
      </c>
      <c r="K123" s="25"/>
      <c r="L123" s="97">
        <f>SUM(L117:L122)</f>
        <v>149.52000000000001</v>
      </c>
    </row>
    <row r="124" spans="1:12" ht="15" x14ac:dyDescent="0.25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0">SUM(G124:G132)</f>
        <v>0</v>
      </c>
      <c r="H133" s="19">
        <f t="shared" si="50"/>
        <v>0</v>
      </c>
      <c r="I133" s="19">
        <f t="shared" si="50"/>
        <v>0</v>
      </c>
      <c r="J133" s="19">
        <f t="shared" si="50"/>
        <v>0</v>
      </c>
      <c r="K133" s="25"/>
      <c r="L133" s="19">
        <f t="shared" ref="L133" si="51">SUM(L124:L132)</f>
        <v>0</v>
      </c>
    </row>
    <row r="134" spans="1:12" ht="15.75" thickBot="1" x14ac:dyDescent="0.25">
      <c r="A134" s="33">
        <f>A117</f>
        <v>2</v>
      </c>
      <c r="B134" s="33">
        <f>B117</f>
        <v>2</v>
      </c>
      <c r="C134" s="128" t="s">
        <v>4</v>
      </c>
      <c r="D134" s="129"/>
      <c r="E134" s="31"/>
      <c r="F134" s="32">
        <f>F123+F133</f>
        <v>620</v>
      </c>
      <c r="G134" s="32">
        <f t="shared" ref="G134" si="52">G123+G133</f>
        <v>17.849999999999998</v>
      </c>
      <c r="H134" s="32">
        <f t="shared" ref="H134" si="53">H123+H133</f>
        <v>15.31</v>
      </c>
      <c r="I134" s="32">
        <f t="shared" ref="I134" si="54">I123+I133</f>
        <v>109.72</v>
      </c>
      <c r="J134" s="32">
        <f t="shared" ref="J134:L134" si="55">J123+J133</f>
        <v>521.33252800000002</v>
      </c>
      <c r="K134" s="32"/>
      <c r="L134" s="32">
        <f t="shared" si="55"/>
        <v>149.52000000000001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39" t="s">
        <v>77</v>
      </c>
      <c r="F135" s="81">
        <v>210</v>
      </c>
      <c r="G135" s="109">
        <v>9.98</v>
      </c>
      <c r="H135" s="109">
        <v>10.81</v>
      </c>
      <c r="I135" s="109">
        <v>43.48</v>
      </c>
      <c r="J135" s="113">
        <v>308.26</v>
      </c>
      <c r="K135" s="121" t="s">
        <v>78</v>
      </c>
      <c r="L135" s="53">
        <v>53.69</v>
      </c>
    </row>
    <row r="136" spans="1:12" ht="15" x14ac:dyDescent="0.25">
      <c r="A136" s="23"/>
      <c r="B136" s="15"/>
      <c r="C136" s="11"/>
      <c r="D136" s="7" t="s">
        <v>22</v>
      </c>
      <c r="E136" s="42" t="s">
        <v>57</v>
      </c>
      <c r="F136" s="83">
        <v>200</v>
      </c>
      <c r="G136" s="56">
        <v>3.64</v>
      </c>
      <c r="H136" s="56">
        <v>2.73</v>
      </c>
      <c r="I136" s="56">
        <v>11.3</v>
      </c>
      <c r="J136" s="98">
        <v>96.569047999999995</v>
      </c>
      <c r="K136" s="105" t="s">
        <v>60</v>
      </c>
      <c r="L136" s="54">
        <v>26.32</v>
      </c>
    </row>
    <row r="137" spans="1:12" ht="15" x14ac:dyDescent="0.25">
      <c r="A137" s="23"/>
      <c r="B137" s="15"/>
      <c r="C137" s="11"/>
      <c r="D137" s="7" t="s">
        <v>23</v>
      </c>
      <c r="E137" s="42" t="s">
        <v>43</v>
      </c>
      <c r="F137" s="83">
        <v>20</v>
      </c>
      <c r="G137" s="55">
        <v>1.32</v>
      </c>
      <c r="H137" s="101">
        <v>0.24</v>
      </c>
      <c r="I137" s="101">
        <v>8.34</v>
      </c>
      <c r="J137" s="99">
        <v>38.676000000000002</v>
      </c>
      <c r="K137" s="111"/>
      <c r="L137" s="54">
        <v>1.8</v>
      </c>
    </row>
    <row r="138" spans="1:12" ht="25.5" x14ac:dyDescent="0.25">
      <c r="A138" s="23"/>
      <c r="B138" s="15"/>
      <c r="C138" s="11"/>
      <c r="D138" s="7" t="s">
        <v>44</v>
      </c>
      <c r="E138" s="42" t="s">
        <v>49</v>
      </c>
      <c r="F138" s="83">
        <v>40</v>
      </c>
      <c r="G138" s="56">
        <v>5.14</v>
      </c>
      <c r="H138" s="56">
        <v>11.15</v>
      </c>
      <c r="I138" s="56">
        <v>10.28</v>
      </c>
      <c r="J138" s="98">
        <v>148.50528</v>
      </c>
      <c r="K138" s="111" t="s">
        <v>66</v>
      </c>
      <c r="L138" s="54">
        <v>50.08</v>
      </c>
    </row>
    <row r="139" spans="1:12" ht="15" x14ac:dyDescent="0.25">
      <c r="A139" s="23"/>
      <c r="B139" s="15"/>
      <c r="C139" s="11"/>
      <c r="D139" s="51" t="s">
        <v>40</v>
      </c>
      <c r="E139" s="42" t="s">
        <v>42</v>
      </c>
      <c r="F139" s="83">
        <v>30</v>
      </c>
      <c r="G139" s="101">
        <v>0.12</v>
      </c>
      <c r="H139" s="101">
        <v>0</v>
      </c>
      <c r="I139" s="101">
        <v>8.3699999999999992</v>
      </c>
      <c r="J139" s="99">
        <v>33.6</v>
      </c>
      <c r="K139" s="112" t="str">
        <f>"12/8"</f>
        <v>12/8</v>
      </c>
      <c r="L139" s="54">
        <v>17.63</v>
      </c>
    </row>
    <row r="140" spans="1:12" ht="15" x14ac:dyDescent="0.25">
      <c r="A140" s="23"/>
      <c r="B140" s="15"/>
      <c r="C140" s="11"/>
      <c r="D140" s="6"/>
      <c r="E140" s="42"/>
      <c r="F140" s="84"/>
      <c r="G140" s="43"/>
      <c r="H140" s="43"/>
      <c r="I140" s="43"/>
      <c r="J140" s="84"/>
      <c r="K140" s="44"/>
      <c r="L140" s="43"/>
    </row>
    <row r="141" spans="1:12" ht="15" x14ac:dyDescent="0.25">
      <c r="A141" s="24"/>
      <c r="B141" s="17"/>
      <c r="C141" s="8"/>
      <c r="D141" s="18" t="s">
        <v>33</v>
      </c>
      <c r="E141" s="9"/>
      <c r="F141" s="95">
        <f>SUM(F135:F140)</f>
        <v>500</v>
      </c>
      <c r="G141" s="19">
        <f>SUM(G135:G140)</f>
        <v>20.200000000000003</v>
      </c>
      <c r="H141" s="19">
        <f>SUM(H135:H140)</f>
        <v>24.93</v>
      </c>
      <c r="I141" s="19">
        <f>SUM(I135:I140)</f>
        <v>81.77000000000001</v>
      </c>
      <c r="J141" s="95">
        <f>SUM(J135:J140)</f>
        <v>625.61032799999998</v>
      </c>
      <c r="K141" s="25"/>
      <c r="L141" s="19">
        <f>SUM(L135:L140)</f>
        <v>149.51999999999998</v>
      </c>
    </row>
    <row r="142" spans="1:12" ht="15" x14ac:dyDescent="0.25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29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30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4"/>
      <c r="B151" s="17"/>
      <c r="C151" s="8"/>
      <c r="D151" s="18" t="s">
        <v>33</v>
      </c>
      <c r="E151" s="9"/>
      <c r="F151" s="19">
        <f>SUM(F142:F150)</f>
        <v>0</v>
      </c>
      <c r="G151" s="19">
        <f t="shared" ref="G151:J151" si="56">SUM(G142:G150)</f>
        <v>0</v>
      </c>
      <c r="H151" s="19">
        <f t="shared" si="56"/>
        <v>0</v>
      </c>
      <c r="I151" s="19">
        <f t="shared" si="56"/>
        <v>0</v>
      </c>
      <c r="J151" s="19">
        <f t="shared" si="56"/>
        <v>0</v>
      </c>
      <c r="K151" s="25"/>
      <c r="L151" s="19">
        <f t="shared" ref="L151" si="57">SUM(L142:L150)</f>
        <v>0</v>
      </c>
    </row>
    <row r="152" spans="1:12" ht="15.75" thickBot="1" x14ac:dyDescent="0.25">
      <c r="A152" s="29">
        <f>A135</f>
        <v>2</v>
      </c>
      <c r="B152" s="30">
        <f>B135</f>
        <v>3</v>
      </c>
      <c r="C152" s="128" t="s">
        <v>4</v>
      </c>
      <c r="D152" s="129"/>
      <c r="E152" s="31"/>
      <c r="F152" s="32">
        <f>F141+F151</f>
        <v>500</v>
      </c>
      <c r="G152" s="32">
        <f t="shared" ref="G152" si="58">G141+G151</f>
        <v>20.200000000000003</v>
      </c>
      <c r="H152" s="32">
        <f t="shared" ref="H152" si="59">H141+H151</f>
        <v>24.93</v>
      </c>
      <c r="I152" s="32">
        <f t="shared" ref="I152" si="60">I141+I151</f>
        <v>81.77000000000001</v>
      </c>
      <c r="J152" s="32">
        <f t="shared" ref="J152:L152" si="61">J141+J151</f>
        <v>625.61032799999998</v>
      </c>
      <c r="K152" s="32"/>
      <c r="L152" s="32">
        <f t="shared" si="61"/>
        <v>149.51999999999998</v>
      </c>
    </row>
    <row r="153" spans="1:12" ht="15" x14ac:dyDescent="0.25">
      <c r="A153" s="20">
        <v>2</v>
      </c>
      <c r="B153" s="21">
        <v>4</v>
      </c>
      <c r="C153" s="22" t="s">
        <v>20</v>
      </c>
      <c r="D153" s="5" t="s">
        <v>21</v>
      </c>
      <c r="E153" s="39" t="s">
        <v>79</v>
      </c>
      <c r="F153" s="85">
        <v>180</v>
      </c>
      <c r="G153" s="40">
        <v>15.45</v>
      </c>
      <c r="H153" s="40">
        <v>17.95</v>
      </c>
      <c r="I153" s="40">
        <v>22.64</v>
      </c>
      <c r="J153" s="85">
        <v>319.14999999999998</v>
      </c>
      <c r="K153" s="41"/>
      <c r="L153" s="53">
        <v>110.24</v>
      </c>
    </row>
    <row r="154" spans="1:12" ht="15" x14ac:dyDescent="0.25">
      <c r="A154" s="23"/>
      <c r="B154" s="15"/>
      <c r="C154" s="11"/>
      <c r="D154" s="7" t="s">
        <v>22</v>
      </c>
      <c r="E154" s="42" t="s">
        <v>51</v>
      </c>
      <c r="F154" s="83">
        <v>200</v>
      </c>
      <c r="G154" s="55">
        <v>0.18</v>
      </c>
      <c r="H154" s="55">
        <v>0.04</v>
      </c>
      <c r="I154" s="55">
        <v>13.75</v>
      </c>
      <c r="J154" s="83">
        <v>53.14</v>
      </c>
      <c r="K154" s="105" t="s">
        <v>81</v>
      </c>
      <c r="L154" s="54">
        <v>4.42</v>
      </c>
    </row>
    <row r="155" spans="1:12" ht="15" x14ac:dyDescent="0.25">
      <c r="A155" s="23"/>
      <c r="B155" s="15"/>
      <c r="C155" s="11"/>
      <c r="D155" s="7" t="s">
        <v>23</v>
      </c>
      <c r="E155" s="42" t="s">
        <v>58</v>
      </c>
      <c r="F155" s="83">
        <v>20</v>
      </c>
      <c r="G155" s="55">
        <v>1.54</v>
      </c>
      <c r="H155" s="55">
        <v>0.6</v>
      </c>
      <c r="I155" s="55">
        <v>10.66</v>
      </c>
      <c r="J155" s="83">
        <v>53.9</v>
      </c>
      <c r="K155" s="44"/>
      <c r="L155" s="54">
        <v>2.25</v>
      </c>
    </row>
    <row r="156" spans="1:12" ht="15" x14ac:dyDescent="0.25">
      <c r="A156" s="23"/>
      <c r="B156" s="15"/>
      <c r="C156" s="11"/>
      <c r="D156" s="7" t="s">
        <v>23</v>
      </c>
      <c r="E156" s="123" t="s">
        <v>43</v>
      </c>
      <c r="F156" s="83">
        <v>30</v>
      </c>
      <c r="G156" s="101">
        <v>1.98</v>
      </c>
      <c r="H156" s="101">
        <v>0.36</v>
      </c>
      <c r="I156" s="101">
        <v>12.51</v>
      </c>
      <c r="J156" s="99">
        <v>58.014000000000003</v>
      </c>
      <c r="K156" s="44"/>
      <c r="L156" s="54">
        <v>2.7</v>
      </c>
    </row>
    <row r="157" spans="1:12" ht="15" x14ac:dyDescent="0.25">
      <c r="A157" s="23"/>
      <c r="B157" s="15"/>
      <c r="C157" s="11"/>
      <c r="D157" s="7" t="s">
        <v>24</v>
      </c>
      <c r="E157" s="42" t="s">
        <v>80</v>
      </c>
      <c r="F157" s="83">
        <v>130</v>
      </c>
      <c r="G157" s="55">
        <v>0.52</v>
      </c>
      <c r="H157" s="55">
        <v>0.52</v>
      </c>
      <c r="I157" s="55">
        <v>15.08</v>
      </c>
      <c r="J157" s="83">
        <v>63.28</v>
      </c>
      <c r="K157" s="44"/>
      <c r="L157" s="54">
        <v>29.91</v>
      </c>
    </row>
    <row r="158" spans="1:12" ht="15" x14ac:dyDescent="0.25">
      <c r="A158" s="23"/>
      <c r="B158" s="15"/>
      <c r="C158" s="11"/>
      <c r="D158" s="6"/>
      <c r="E158" s="42"/>
      <c r="F158" s="84"/>
      <c r="G158" s="43"/>
      <c r="H158" s="43"/>
      <c r="I158" s="43"/>
      <c r="J158" s="84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95">
        <f>SUM(F153:F158)</f>
        <v>560</v>
      </c>
      <c r="G159" s="19">
        <f>SUM(G153:G158)</f>
        <v>19.669999999999998</v>
      </c>
      <c r="H159" s="19">
        <f>SUM(H153:H158)</f>
        <v>19.47</v>
      </c>
      <c r="I159" s="19">
        <f>SUM(I153:I158)</f>
        <v>74.64</v>
      </c>
      <c r="J159" s="95">
        <f>SUM(J153:J158)</f>
        <v>547.48399999999992</v>
      </c>
      <c r="K159" s="25"/>
      <c r="L159" s="19">
        <f>SUM(L153:L158)</f>
        <v>149.52000000000001</v>
      </c>
    </row>
    <row r="160" spans="1:12" ht="15" x14ac:dyDescent="0.25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62">SUM(G160:G168)</f>
        <v>0</v>
      </c>
      <c r="H169" s="19">
        <f t="shared" si="62"/>
        <v>0</v>
      </c>
      <c r="I169" s="19">
        <f t="shared" si="62"/>
        <v>0</v>
      </c>
      <c r="J169" s="19">
        <f t="shared" si="62"/>
        <v>0</v>
      </c>
      <c r="K169" s="25"/>
      <c r="L169" s="19">
        <f t="shared" ref="L169" si="63">SUM(L160:L168)</f>
        <v>0</v>
      </c>
    </row>
    <row r="170" spans="1:12" ht="15.75" thickBot="1" x14ac:dyDescent="0.25">
      <c r="A170" s="29">
        <f>A153</f>
        <v>2</v>
      </c>
      <c r="B170" s="30">
        <f>B153</f>
        <v>4</v>
      </c>
      <c r="C170" s="128" t="s">
        <v>4</v>
      </c>
      <c r="D170" s="129"/>
      <c r="E170" s="31"/>
      <c r="F170" s="32">
        <f>F159+F169</f>
        <v>560</v>
      </c>
      <c r="G170" s="32">
        <f t="shared" ref="G170" si="64">G159+G169</f>
        <v>19.669999999999998</v>
      </c>
      <c r="H170" s="32">
        <f t="shared" ref="H170" si="65">H159+H169</f>
        <v>19.47</v>
      </c>
      <c r="I170" s="32">
        <f t="shared" ref="I170" si="66">I159+I169</f>
        <v>74.64</v>
      </c>
      <c r="J170" s="32">
        <f t="shared" ref="J170:L170" si="67">J159+J169</f>
        <v>547.48399999999992</v>
      </c>
      <c r="K170" s="32"/>
      <c r="L170" s="32">
        <f t="shared" si="67"/>
        <v>149.52000000000001</v>
      </c>
    </row>
    <row r="171" spans="1:12" ht="15" x14ac:dyDescent="0.25">
      <c r="A171" s="20">
        <v>2</v>
      </c>
      <c r="B171" s="21">
        <v>5</v>
      </c>
      <c r="C171" s="22" t="s">
        <v>20</v>
      </c>
      <c r="D171" s="5" t="s">
        <v>21</v>
      </c>
      <c r="E171" s="39" t="s">
        <v>82</v>
      </c>
      <c r="F171" s="81">
        <v>210</v>
      </c>
      <c r="G171" s="52">
        <v>5.98</v>
      </c>
      <c r="H171" s="52">
        <v>6.2</v>
      </c>
      <c r="I171" s="52">
        <v>31.04</v>
      </c>
      <c r="J171" s="126">
        <v>233.12916630800001</v>
      </c>
      <c r="K171" s="102" t="str">
        <f>"2/61/1"</f>
        <v>2/61/1</v>
      </c>
      <c r="L171" s="40">
        <v>55.52</v>
      </c>
    </row>
    <row r="172" spans="1:12" ht="15" x14ac:dyDescent="0.25">
      <c r="A172" s="23"/>
      <c r="B172" s="15"/>
      <c r="C172" s="11"/>
      <c r="D172" s="7" t="s">
        <v>22</v>
      </c>
      <c r="E172" s="42" t="s">
        <v>69</v>
      </c>
      <c r="F172" s="83">
        <v>200</v>
      </c>
      <c r="G172" s="124">
        <v>1.39</v>
      </c>
      <c r="H172" s="124">
        <v>1.1000000000000001</v>
      </c>
      <c r="I172" s="124">
        <v>16.649999999999999</v>
      </c>
      <c r="J172" s="127">
        <v>78.951669735999999</v>
      </c>
      <c r="K172" s="102" t="s">
        <v>73</v>
      </c>
      <c r="L172" s="43">
        <v>24.16</v>
      </c>
    </row>
    <row r="173" spans="1:12" ht="15" x14ac:dyDescent="0.25">
      <c r="A173" s="23"/>
      <c r="B173" s="15"/>
      <c r="C173" s="11"/>
      <c r="D173" s="7" t="s">
        <v>23</v>
      </c>
      <c r="E173" s="42" t="s">
        <v>43</v>
      </c>
      <c r="F173" s="83">
        <v>20</v>
      </c>
      <c r="G173" s="55">
        <v>1.32</v>
      </c>
      <c r="H173" s="101">
        <v>0.24</v>
      </c>
      <c r="I173" s="101">
        <v>8.34</v>
      </c>
      <c r="J173" s="99">
        <v>38.676000000000002</v>
      </c>
      <c r="K173" s="125"/>
      <c r="L173" s="43">
        <v>1.8</v>
      </c>
    </row>
    <row r="174" spans="1:12" ht="25.5" x14ac:dyDescent="0.25">
      <c r="A174" s="23"/>
      <c r="B174" s="15"/>
      <c r="C174" s="11"/>
      <c r="D174" s="7" t="s">
        <v>44</v>
      </c>
      <c r="E174" s="42" t="s">
        <v>49</v>
      </c>
      <c r="F174" s="83">
        <v>40</v>
      </c>
      <c r="G174" s="56">
        <v>5.14</v>
      </c>
      <c r="H174" s="56">
        <v>11.15</v>
      </c>
      <c r="I174" s="56">
        <v>10.28</v>
      </c>
      <c r="J174" s="98">
        <v>148.50528</v>
      </c>
      <c r="K174" s="125" t="s">
        <v>66</v>
      </c>
      <c r="L174" s="43">
        <v>48.5</v>
      </c>
    </row>
    <row r="175" spans="1:12" ht="15" x14ac:dyDescent="0.25">
      <c r="A175" s="23"/>
      <c r="B175" s="15"/>
      <c r="C175" s="11"/>
      <c r="D175" s="51" t="s">
        <v>40</v>
      </c>
      <c r="E175" s="42" t="s">
        <v>70</v>
      </c>
      <c r="F175" s="83">
        <v>30</v>
      </c>
      <c r="G175" s="56">
        <v>0.14000000000000001</v>
      </c>
      <c r="H175" s="55">
        <v>0.09</v>
      </c>
      <c r="I175" s="56">
        <v>9.1999999999999993</v>
      </c>
      <c r="J175" s="98">
        <v>36.144007500000008</v>
      </c>
      <c r="K175" s="122" t="s">
        <v>60</v>
      </c>
      <c r="L175" s="43">
        <v>19.54</v>
      </c>
    </row>
    <row r="176" spans="1:12" ht="15" x14ac:dyDescent="0.25">
      <c r="A176" s="23"/>
      <c r="B176" s="15"/>
      <c r="C176" s="11"/>
      <c r="D176" s="6"/>
      <c r="E176" s="42"/>
      <c r="F176" s="84"/>
      <c r="G176" s="43"/>
      <c r="H176" s="43"/>
      <c r="I176" s="43"/>
      <c r="J176" s="84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95">
        <f>SUM(F171:F176)</f>
        <v>500</v>
      </c>
      <c r="G177" s="19">
        <f>SUM(G171:G176)</f>
        <v>13.969999999999999</v>
      </c>
      <c r="H177" s="19">
        <f>SUM(H171:H176)</f>
        <v>18.78</v>
      </c>
      <c r="I177" s="19">
        <f>SUM(I171:I176)</f>
        <v>75.510000000000005</v>
      </c>
      <c r="J177" s="95">
        <f>SUM(J171:J176)</f>
        <v>535.40612354400002</v>
      </c>
      <c r="K177" s="25"/>
      <c r="L177" s="19">
        <f>SUM(L171:L176)</f>
        <v>149.52000000000001</v>
      </c>
    </row>
    <row r="178" spans="1:12" ht="15" x14ac:dyDescent="0.25">
      <c r="A178" s="26">
        <f>A171</f>
        <v>2</v>
      </c>
      <c r="B178" s="13">
        <f>B171</f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8">SUM(G178:G186)</f>
        <v>0</v>
      </c>
      <c r="H187" s="19">
        <f t="shared" si="68"/>
        <v>0</v>
      </c>
      <c r="I187" s="19">
        <f t="shared" si="68"/>
        <v>0</v>
      </c>
      <c r="J187" s="19">
        <f t="shared" si="68"/>
        <v>0</v>
      </c>
      <c r="K187" s="25"/>
      <c r="L187" s="19">
        <f t="shared" ref="L187" si="69">SUM(L178:L186)</f>
        <v>0</v>
      </c>
    </row>
    <row r="188" spans="1:12" ht="15.75" thickBot="1" x14ac:dyDescent="0.25">
      <c r="A188" s="29">
        <f>A171</f>
        <v>2</v>
      </c>
      <c r="B188" s="30">
        <f>B171</f>
        <v>5</v>
      </c>
      <c r="C188" s="128" t="s">
        <v>4</v>
      </c>
      <c r="D188" s="129"/>
      <c r="E188" s="31"/>
      <c r="F188" s="32">
        <f>F177+F187</f>
        <v>500</v>
      </c>
      <c r="G188" s="32">
        <f t="shared" ref="G188" si="70">G177+G187</f>
        <v>13.969999999999999</v>
      </c>
      <c r="H188" s="32">
        <f t="shared" ref="H188" si="71">H177+H187</f>
        <v>18.78</v>
      </c>
      <c r="I188" s="32">
        <f t="shared" ref="I188" si="72">I177+I187</f>
        <v>75.510000000000005</v>
      </c>
      <c r="J188" s="32">
        <f t="shared" ref="J188:L188" si="73">J177+J187</f>
        <v>535.40612354400002</v>
      </c>
      <c r="K188" s="32"/>
      <c r="L188" s="32">
        <f t="shared" si="73"/>
        <v>149.52000000000001</v>
      </c>
    </row>
    <row r="189" spans="1:12" ht="13.5" thickBot="1" x14ac:dyDescent="0.25">
      <c r="A189" s="27"/>
      <c r="B189" s="28"/>
      <c r="C189" s="130" t="s">
        <v>5</v>
      </c>
      <c r="D189" s="130"/>
      <c r="E189" s="130"/>
      <c r="F189" s="34">
        <f>(F24+F43+F62+F80+F98+F116+F134+F152+F170+F188)/(IF(F24=0,0,1)+IF(F43=0,0,1)+IF(F62=0,0,1)+IF(F80=0,0,1)+IF(F98=0,0,1)+IF(F116=0,0,1)+IF(F134=0,0,1)+IF(F152=0,0,1)+IF(F170=0,0,1)+IF(F188=0,0,1))</f>
        <v>536</v>
      </c>
      <c r="G189" s="34">
        <f>(G24+G43+G62+G80+G98+G116+G134+G152+G170+G188)/(IF(G24=0,0,1)+IF(G43=0,0,1)+IF(G62=0,0,1)+IF(G80=0,0,1)+IF(G98=0,0,1)+IF(G116=0,0,1)+IF(G134=0,0,1)+IF(G152=0,0,1)+IF(G170=0,0,1)+IF(G188=0,0,1))</f>
        <v>19.425000000000001</v>
      </c>
      <c r="H189" s="34">
        <f>(H24+H43+H62+H80+H98+H116+H134+H152+H170+H188)/(IF(H24=0,0,1)+IF(H43=0,0,1)+IF(H62=0,0,1)+IF(H80=0,0,1)+IF(H98=0,0,1)+IF(H116=0,0,1)+IF(H134=0,0,1)+IF(H152=0,0,1)+IF(H170=0,0,1)+IF(H188=0,0,1))</f>
        <v>20.661999999999999</v>
      </c>
      <c r="I189" s="34">
        <f>(I24+I43+I62+I80+I98+I116+I134+I152+I170+I188)/(IF(I24=0,0,1)+IF(I43=0,0,1)+IF(I62=0,0,1)+IF(I80=0,0,1)+IF(I98=0,0,1)+IF(I116=0,0,1)+IF(I134=0,0,1)+IF(I152=0,0,1)+IF(I170=0,0,1)+IF(I188=0,0,1))</f>
        <v>86.683999999999997</v>
      </c>
      <c r="J189" s="34">
        <f>(J24+J43+J62+J80+J98+J116+J134+J152+J170+J188)/(IF(J24=0,0,1)+IF(J43=0,0,1)+IF(J62=0,0,1)+IF(J80=0,0,1)+IF(J98=0,0,1)+IF(J116=0,0,1)+IF(J134=0,0,1)+IF(J152=0,0,1)+IF(J170=0,0,1)+IF(J188=0,0,1))</f>
        <v>596.28897191120018</v>
      </c>
      <c r="K189" s="34"/>
      <c r="L189" s="34">
        <f>(L24+L43+L62+L80+L98+L116+L134+L152+L170+L188)/(IF(L24=0,0,1)+IF(L43=0,0,1)+IF(L62=0,0,1)+IF(L80=0,0,1)+IF(L98=0,0,1)+IF(L116=0,0,1)+IF(L134=0,0,1)+IF(L152=0,0,1)+IF(L170=0,0,1)+IF(L188=0,0,1))</f>
        <v>149.51999999999998</v>
      </c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89:E189"/>
    <mergeCell ref="C188:D188"/>
    <mergeCell ref="C116:D116"/>
    <mergeCell ref="C134:D134"/>
    <mergeCell ref="C152:D152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dcterms:created xsi:type="dcterms:W3CDTF">2022-05-16T14:23:56Z</dcterms:created>
  <dcterms:modified xsi:type="dcterms:W3CDTF">2026-01-30T07:11:43Z</dcterms:modified>
</cp:coreProperties>
</file>