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3940" windowHeight="10755"/>
  </bookViews>
  <sheets>
    <sheet name="154" sheetId="1" r:id="rId1"/>
  </sheets>
  <definedNames>
    <definedName name="IS_DOCUMENT" localSheetId="0">'154'!$A$65</definedName>
    <definedName name="_xlnm.Print_Area" localSheetId="0">'154'!$A$1:$S$65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3" i="1" l="1"/>
  <c r="N63" i="1"/>
  <c r="L63" i="1"/>
  <c r="R62" i="1"/>
  <c r="R63" i="1" s="1"/>
  <c r="Q62" i="1"/>
  <c r="Q61" i="1"/>
  <c r="Q63" i="1" s="1"/>
  <c r="O60" i="1"/>
  <c r="N60" i="1"/>
  <c r="L60" i="1"/>
  <c r="R59" i="1"/>
  <c r="R60" i="1" s="1"/>
  <c r="Q59" i="1"/>
  <c r="Q58" i="1"/>
  <c r="Q60" i="1" s="1"/>
  <c r="R57" i="1"/>
  <c r="O57" i="1"/>
  <c r="N57" i="1"/>
  <c r="N64" i="1" s="1"/>
  <c r="L57" i="1"/>
  <c r="R56" i="1"/>
  <c r="Q56" i="1"/>
  <c r="Q55" i="1"/>
  <c r="Q57" i="1" s="1"/>
  <c r="R54" i="1"/>
  <c r="O54" i="1"/>
  <c r="N54" i="1"/>
  <c r="L54" i="1"/>
  <c r="Q53" i="1"/>
  <c r="Q52" i="1"/>
  <c r="Q51" i="1"/>
  <c r="Q54" i="1" s="1"/>
  <c r="R50" i="1"/>
  <c r="O50" i="1"/>
  <c r="N50" i="1"/>
  <c r="L50" i="1"/>
  <c r="Q49" i="1"/>
  <c r="Q48" i="1"/>
  <c r="Q47" i="1"/>
  <c r="Q50" i="1" s="1"/>
  <c r="R46" i="1"/>
  <c r="O46" i="1"/>
  <c r="O64" i="1" s="1"/>
  <c r="N46" i="1"/>
  <c r="L46" i="1"/>
  <c r="Q45" i="1"/>
  <c r="Q44" i="1"/>
  <c r="Q46" i="1" s="1"/>
  <c r="Q64" i="1" s="1"/>
  <c r="O43" i="1"/>
  <c r="N43" i="1"/>
  <c r="L43" i="1"/>
  <c r="L64" i="1" s="1"/>
  <c r="Q42" i="1"/>
  <c r="Q41" i="1"/>
  <c r="Q43" i="1" s="1"/>
  <c r="O40" i="1"/>
  <c r="N40" i="1"/>
  <c r="L40" i="1"/>
  <c r="Q39" i="1"/>
  <c r="Q38" i="1"/>
  <c r="Q40" i="1" s="1"/>
  <c r="R37" i="1"/>
  <c r="O37" i="1"/>
  <c r="N37" i="1"/>
  <c r="L37" i="1"/>
  <c r="Q36" i="1"/>
  <c r="Q35" i="1"/>
  <c r="Q34" i="1"/>
  <c r="Q37" i="1" s="1"/>
  <c r="R39" i="1" l="1"/>
  <c r="R40" i="1" s="1"/>
  <c r="R42" i="1"/>
  <c r="R43" i="1" s="1"/>
  <c r="R64" i="1" s="1"/>
  <c r="S87" i="1" s="1"/>
</calcChain>
</file>

<file path=xl/sharedStrings.xml><?xml version="1.0" encoding="utf-8"?>
<sst xmlns="http://schemas.openxmlformats.org/spreadsheetml/2006/main" count="155" uniqueCount="82">
  <si>
    <t>УТВЕРЖДАЮ</t>
  </si>
  <si>
    <t>Начальник Управления образования Ленинского района</t>
  </si>
  <si>
    <t xml:space="preserve">(наименование должности, наименование органа, </t>
  </si>
  <si>
    <t>Департамент образования Администрации города Екатеринбурга</t>
  </si>
  <si>
    <t>осуществляющего функции и полномочия учредителя)</t>
  </si>
  <si>
    <t>Т.В. Лежнина</t>
  </si>
  <si>
    <t xml:space="preserve">                  (подпись)</t>
  </si>
  <si>
    <t xml:space="preserve">                 (расшифровка подписи)      </t>
  </si>
  <si>
    <t>«_31_» _мая_ 2023 г.</t>
  </si>
  <si>
    <t>СВЕДЕНИЯ</t>
  </si>
  <si>
    <t>ОБ ОПЕРАЦИЯХ С ЦЕЛЕВЫМИ СУБСИДИЯМИ, ПРЕДОСТАВЛЕННЫМИ МУНИЦИПАЛЬНОМУ УЧРЕЖДЕНИЮ НА 2023 Г.</t>
  </si>
  <si>
    <t>КОДЫ</t>
  </si>
  <si>
    <t>Форма по ОКУД</t>
  </si>
  <si>
    <t>0501016</t>
  </si>
  <si>
    <t>от 31.05.2023 года</t>
  </si>
  <si>
    <t xml:space="preserve">                  Дата</t>
  </si>
  <si>
    <t>01.01.2023</t>
  </si>
  <si>
    <t>Муниципальное бюджетное общеобразовательное учреждение - средняя общеобразовательная школа № 154</t>
  </si>
  <si>
    <t xml:space="preserve">            по ОКПО</t>
  </si>
  <si>
    <t>44646424</t>
  </si>
  <si>
    <t>муниципальное</t>
  </si>
  <si>
    <t>учреждение</t>
  </si>
  <si>
    <t xml:space="preserve">Наименование органа, осуществляющего </t>
  </si>
  <si>
    <t xml:space="preserve">      Глава по БК</t>
  </si>
  <si>
    <t>906</t>
  </si>
  <si>
    <t>функции и полномочия учредителя</t>
  </si>
  <si>
    <t>Департамент финансов Администрации города Екатеринбурга</t>
  </si>
  <si>
    <t>по ОКПО</t>
  </si>
  <si>
    <t>ведение лицевого счета по иным субсидиям</t>
  </si>
  <si>
    <t>Единица измерения: руб (с точностью до второго десятичного знака)</t>
  </si>
  <si>
    <t xml:space="preserve">            по ОКЕИ</t>
  </si>
  <si>
    <t xml:space="preserve">               по ОКВ</t>
  </si>
  <si>
    <t>Остаток средств на начало года</t>
  </si>
  <si>
    <t>Целевые субсидии</t>
  </si>
  <si>
    <t>КОСГУ</t>
  </si>
  <si>
    <t>КВР</t>
  </si>
  <si>
    <t>КФСР</t>
  </si>
  <si>
    <t>КЦСР</t>
  </si>
  <si>
    <t>Аналитическая группа</t>
  </si>
  <si>
    <t>Разрешенный к использованию остаток субсидии прошлых лет на начало 2023 г.</t>
  </si>
  <si>
    <t>Сумма возврата дебиторской задолженности прошлых лет, разрешенная к использованию</t>
  </si>
  <si>
    <t>Планируемые поступления текущего года</t>
  </si>
  <si>
    <t>Итого к использованию (гр. 4 + гр. 5 + гр. 6)</t>
  </si>
  <si>
    <t>Планируемые выплаты</t>
  </si>
  <si>
    <t xml:space="preserve">                   Наименование </t>
  </si>
  <si>
    <t>код субсидии</t>
  </si>
  <si>
    <t>аналитический код поступлений и выплат*</t>
  </si>
  <si>
    <t>код</t>
  </si>
  <si>
    <t>5</t>
  </si>
  <si>
    <t>6</t>
  </si>
  <si>
    <t>7</t>
  </si>
  <si>
    <t>8</t>
  </si>
  <si>
    <t>9</t>
  </si>
  <si>
    <t>4</t>
  </si>
  <si>
    <t>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</si>
  <si>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906123151130033001000</t>
  </si>
  <si>
    <t>150</t>
  </si>
  <si>
    <t>111</t>
  </si>
  <si>
    <t>119</t>
  </si>
  <si>
    <t>Итого по коду целевой субсидии</t>
  </si>
  <si>
    <t>х</t>
  </si>
  <si>
    <t>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</si>
  <si>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906123151130048205000</t>
  </si>
  <si>
    <t>323</t>
  </si>
  <si>
    <t>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</si>
  <si>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906123151621028205000</t>
  </si>
  <si>
    <t>Обеспечение бесплатного проезда детей-сирот в общественном транспорте за счет областного бюджета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</si>
  <si>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906123151631030000000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</si>
  <si>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</si>
  <si>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906123151130063001000</t>
  </si>
  <si>
    <t>Осуществление мероприятий по обеспечению организации отдыха детей в каникулярное время, включая мероприятия по обеспечению безопасности их жизни и здоровья, за счет областного бюджета</t>
  </si>
  <si>
    <t>906123992621060000000</t>
  </si>
  <si>
    <t>244</t>
  </si>
  <si>
    <t>Подготовка систем отопления, вентиляции и приборов учета тепловой энергии к работе в осенне-зимний период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"Создание условий для развития сети и модернизации материально-технической базы муниципальных организаций, обеспечение содержательного отдыха и качественного оздоровления детей и подростков")</t>
  </si>
  <si>
    <t>906123152000008244000</t>
  </si>
  <si>
    <t>Обновление оборудования школьных столовых, пищеблоков и прачечных в зданиях муниципальных дошкольных образовательных организаций (за счет областного бюджета) в рамках МП "Развитие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«Создание условий для развития сети и модернизации материально-технической базы муниципальных организаций, обеспечение содержательного отдыха и качественного оздоровления детей и подростков»)</t>
  </si>
  <si>
    <t>906123152621378227000</t>
  </si>
  <si>
    <t>Обновление оборудования школьных столовых, пищеблоков и прачечных в зданиях муниципальных дошкольных образовательных организаций (софинансирование из местного бюджета) в рамках МП "Развитие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«Создание условий для развития сети и модернизации материально-технической базы муниципальных организаций, обеспечение содержательного отдыха и качественного оздоровления детей и подростков»)</t>
  </si>
  <si>
    <t>906123152000008227002</t>
  </si>
  <si>
    <t>Всего</t>
  </si>
  <si>
    <t xml:space="preserve">       Всего</t>
  </si>
  <si>
    <t>* В графе 3 указывается аналитический код поступлений и выплат, соответствующий коду бюджетной классификации, исходя из экономического содержания планируемых поступлений и выплат в части:
планируемых поступлений целевых субсидий - по коду аналитической группы подвида доходов бюджетов;
планируемых целевых расходов - по коду видов расходов классификации расходов бюджетов;
поступления от возврата дебиторской задолженности прошлых лет, потребность в использовании которых подтверждена, - по коду аналитической группы вида источников финансирования дефицитов бюджетов.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</si>
</sst>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24" x14ac:knownFonts="1">
    <font>
      <sz val="10"/>
      <name val="Arial"/>
    </font>
    <font>
      <sz val="8"/>
      <name val="Arial Cyr"/>
    </font>
    <font>
      <sz val="11"/>
      <name val="Arial Cyr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Arial Cyr"/>
    </font>
    <font>
      <b/>
      <sz val="11"/>
      <name val="Arial Cyr"/>
    </font>
    <font>
      <sz val="10"/>
      <name val="Arial Cyr"/>
    </font>
    <font>
      <b/>
      <sz val="9"/>
      <name val="Arial Cyr"/>
    </font>
    <font>
      <sz val="11"/>
      <color theme="0"/>
      <name val="Arial Cyr"/>
    </font>
    <font>
      <sz val="10"/>
      <color theme="0"/>
      <name val="Arial"/>
      <family val="2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 Cyr"/>
    </font>
    <font>
      <sz val="8"/>
      <name val="Times New Roman"/>
      <family val="1"/>
      <charset val="204"/>
    </font>
    <font>
      <sz val="8"/>
      <color theme="0"/>
      <name val="Arial Cyr"/>
    </font>
    <font>
      <b/>
      <sz val="8"/>
      <color theme="0"/>
      <name val="Arial Cyr"/>
    </font>
    <font>
      <sz val="10"/>
      <color theme="0"/>
      <name val="Arial Cy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</font>
    <font>
      <b/>
      <sz val="8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0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2" xfId="0" applyFont="1" applyBorder="1" applyAlignment="1" applyProtection="1"/>
    <xf numFmtId="49" fontId="1" fillId="0" borderId="0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9" fillId="0" borderId="0" xfId="0" applyFont="1" applyBorder="1" applyAlignment="1" applyProtection="1"/>
    <xf numFmtId="0" fontId="10" fillId="0" borderId="0" xfId="0" applyFont="1" applyBorder="1"/>
    <xf numFmtId="0" fontId="11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right"/>
    </xf>
    <xf numFmtId="49" fontId="12" fillId="0" borderId="0" xfId="0" applyNumberFormat="1" applyFont="1" applyBorder="1" applyAlignment="1" applyProtection="1">
      <alignment horizontal="center" wrapText="1"/>
    </xf>
    <xf numFmtId="0" fontId="13" fillId="0" borderId="0" xfId="0" applyFont="1" applyAlignment="1">
      <alignment horizontal="right"/>
    </xf>
    <xf numFmtId="0" fontId="12" fillId="0" borderId="0" xfId="0" applyFont="1" applyBorder="1" applyAlignment="1" applyProtection="1">
      <alignment horizontal="center" wrapText="1"/>
    </xf>
    <xf numFmtId="0" fontId="14" fillId="0" borderId="0" xfId="0" applyFont="1" applyBorder="1" applyAlignment="1" applyProtection="1"/>
    <xf numFmtId="0" fontId="14" fillId="0" borderId="1" xfId="0" applyFont="1" applyBorder="1" applyAlignment="1" applyProtection="1"/>
    <xf numFmtId="0" fontId="1" fillId="0" borderId="1" xfId="0" applyFont="1" applyBorder="1" applyAlignment="1" applyProtection="1"/>
    <xf numFmtId="0" fontId="2" fillId="0" borderId="1" xfId="0" applyFont="1" applyBorder="1" applyAlignment="1" applyProtection="1"/>
    <xf numFmtId="49" fontId="16" fillId="0" borderId="0" xfId="0" applyNumberFormat="1" applyFont="1" applyBorder="1" applyAlignment="1" applyProtection="1">
      <alignment horizontal="center" wrapText="1"/>
    </xf>
    <xf numFmtId="0" fontId="17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49" fontId="3" fillId="0" borderId="6" xfId="0" applyNumberFormat="1" applyFont="1" applyBorder="1" applyAlignment="1" applyProtection="1">
      <alignment vertical="center" wrapText="1"/>
    </xf>
    <xf numFmtId="49" fontId="3" fillId="0" borderId="6" xfId="0" applyNumberFormat="1" applyFont="1" applyBorder="1" applyAlignment="1" applyProtection="1">
      <alignment vertical="center"/>
    </xf>
    <xf numFmtId="49" fontId="1" fillId="0" borderId="6" xfId="0" applyNumberFormat="1" applyFont="1" applyBorder="1" applyAlignment="1" applyProtection="1">
      <alignment horizontal="center"/>
    </xf>
    <xf numFmtId="49" fontId="15" fillId="0" borderId="6" xfId="0" applyNumberFormat="1" applyFont="1" applyBorder="1" applyAlignment="1" applyProtection="1">
      <alignment horizontal="center" vertical="center" wrapText="1"/>
    </xf>
    <xf numFmtId="49" fontId="15" fillId="0" borderId="6" xfId="0" applyNumberFormat="1" applyFont="1" applyBorder="1" applyAlignment="1" applyProtection="1">
      <alignment horizontal="center"/>
    </xf>
    <xf numFmtId="49" fontId="15" fillId="0" borderId="6" xfId="0" applyNumberFormat="1" applyFont="1" applyBorder="1" applyAlignment="1" applyProtection="1">
      <alignment horizontal="center" wrapText="1"/>
    </xf>
    <xf numFmtId="4" fontId="15" fillId="0" borderId="6" xfId="0" applyNumberFormat="1" applyFont="1" applyBorder="1" applyAlignment="1" applyProtection="1">
      <alignment horizontal="right" vertical="center" wrapText="1"/>
    </xf>
    <xf numFmtId="49" fontId="15" fillId="3" borderId="6" xfId="0" applyNumberFormat="1" applyFont="1" applyFill="1" applyBorder="1" applyAlignment="1" applyProtection="1">
      <alignment horizontal="center" vertical="center" wrapText="1"/>
    </xf>
    <xf numFmtId="49" fontId="15" fillId="3" borderId="6" xfId="0" applyNumberFormat="1" applyFont="1" applyFill="1" applyBorder="1" applyAlignment="1" applyProtection="1">
      <alignment horizontal="center"/>
    </xf>
    <xf numFmtId="49" fontId="15" fillId="3" borderId="6" xfId="0" applyNumberFormat="1" applyFont="1" applyFill="1" applyBorder="1" applyAlignment="1" applyProtection="1">
      <alignment horizontal="center" wrapText="1"/>
    </xf>
    <xf numFmtId="4" fontId="15" fillId="3" borderId="6" xfId="0" applyNumberFormat="1" applyFont="1" applyFill="1" applyBorder="1" applyAlignment="1" applyProtection="1">
      <alignment horizontal="right" vertical="center" wrapText="1"/>
    </xf>
    <xf numFmtId="49" fontId="15" fillId="0" borderId="7" xfId="0" applyNumberFormat="1" applyFont="1" applyBorder="1" applyAlignment="1" applyProtection="1">
      <alignment horizontal="center" vertical="center" wrapText="1"/>
    </xf>
    <xf numFmtId="49" fontId="15" fillId="0" borderId="6" xfId="1" applyNumberFormat="1" applyFont="1" applyBorder="1" applyAlignment="1" applyProtection="1">
      <alignment horizontal="center" vertical="center" wrapText="1"/>
    </xf>
    <xf numFmtId="49" fontId="15" fillId="0" borderId="6" xfId="1" applyNumberFormat="1" applyFont="1" applyBorder="1" applyAlignment="1" applyProtection="1">
      <alignment horizontal="center"/>
    </xf>
    <xf numFmtId="49" fontId="15" fillId="0" borderId="6" xfId="1" applyNumberFormat="1" applyFont="1" applyBorder="1" applyAlignment="1" applyProtection="1">
      <alignment horizontal="center" wrapText="1"/>
    </xf>
    <xf numFmtId="4" fontId="15" fillId="0" borderId="6" xfId="1" applyNumberFormat="1" applyFont="1" applyBorder="1" applyAlignment="1" applyProtection="1">
      <alignment horizontal="right" vertical="center" wrapText="1"/>
    </xf>
    <xf numFmtId="49" fontId="15" fillId="3" borderId="6" xfId="1" applyNumberFormat="1" applyFont="1" applyFill="1" applyBorder="1" applyAlignment="1" applyProtection="1">
      <alignment horizontal="center" vertical="center" wrapText="1"/>
    </xf>
    <xf numFmtId="49" fontId="15" fillId="3" borderId="6" xfId="1" applyNumberFormat="1" applyFont="1" applyFill="1" applyBorder="1" applyAlignment="1" applyProtection="1">
      <alignment horizontal="center"/>
    </xf>
    <xf numFmtId="49" fontId="15" fillId="3" borderId="6" xfId="1" applyNumberFormat="1" applyFont="1" applyFill="1" applyBorder="1" applyAlignment="1" applyProtection="1">
      <alignment horizontal="center" wrapText="1"/>
    </xf>
    <xf numFmtId="4" fontId="15" fillId="3" borderId="6" xfId="1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/>
    <xf numFmtId="0" fontId="22" fillId="0" borderId="0" xfId="0" applyFont="1" applyBorder="1" applyAlignment="1" applyProtection="1"/>
    <xf numFmtId="4" fontId="22" fillId="3" borderId="12" xfId="0" applyNumberFormat="1" applyFont="1" applyFill="1" applyBorder="1" applyAlignment="1" applyProtection="1">
      <alignment horizontal="right" wrapText="1"/>
    </xf>
    <xf numFmtId="4" fontId="22" fillId="3" borderId="0" xfId="0" applyNumberFormat="1" applyFont="1" applyFill="1" applyBorder="1" applyAlignment="1" applyProtection="1">
      <alignment horizontal="right" wrapText="1"/>
    </xf>
    <xf numFmtId="0" fontId="0" fillId="0" borderId="0" xfId="0" applyBorder="1" applyAlignment="1"/>
    <xf numFmtId="0" fontId="0" fillId="0" borderId="0" xfId="0" applyAlignment="1"/>
    <xf numFmtId="4" fontId="14" fillId="4" borderId="15" xfId="0" applyNumberFormat="1" applyFont="1" applyFill="1" applyBorder="1" applyAlignment="1" applyProtection="1">
      <alignment horizontal="right" vertical="center" wrapText="1"/>
    </xf>
    <xf numFmtId="4" fontId="0" fillId="0" borderId="16" xfId="0" applyNumberFormat="1" applyBorder="1"/>
    <xf numFmtId="0" fontId="22" fillId="3" borderId="6" xfId="0" applyFont="1" applyFill="1" applyBorder="1" applyAlignment="1" applyProtection="1">
      <alignment horizontal="center"/>
    </xf>
    <xf numFmtId="4" fontId="22" fillId="3" borderId="6" xfId="0" applyNumberFormat="1" applyFont="1" applyFill="1" applyBorder="1" applyAlignment="1" applyProtection="1">
      <alignment horizontal="right" wrapText="1"/>
    </xf>
    <xf numFmtId="4" fontId="22" fillId="3" borderId="13" xfId="0" applyNumberFormat="1" applyFont="1" applyFill="1" applyBorder="1" applyAlignment="1" applyProtection="1">
      <alignment horizontal="right" wrapText="1"/>
    </xf>
    <xf numFmtId="4" fontId="22" fillId="3" borderId="3" xfId="0" applyNumberFormat="1" applyFont="1" applyFill="1" applyBorder="1" applyAlignment="1" applyProtection="1">
      <alignment horizontal="right" wrapText="1"/>
    </xf>
    <xf numFmtId="4" fontId="22" fillId="3" borderId="14" xfId="0" applyNumberFormat="1" applyFont="1" applyFill="1" applyBorder="1" applyAlignment="1" applyProtection="1">
      <alignment horizontal="right" wrapText="1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/>
    </xf>
    <xf numFmtId="164" fontId="15" fillId="0" borderId="9" xfId="0" applyNumberFormat="1" applyFont="1" applyBorder="1" applyAlignment="1" applyProtection="1">
      <alignment horizontal="left" wrapText="1"/>
    </xf>
    <xf numFmtId="49" fontId="15" fillId="0" borderId="9" xfId="0" applyNumberFormat="1" applyFont="1" applyBorder="1" applyAlignment="1" applyProtection="1">
      <alignment horizontal="left" wrapText="1"/>
    </xf>
    <xf numFmtId="49" fontId="15" fillId="0" borderId="11" xfId="0" applyNumberFormat="1" applyFont="1" applyBorder="1" applyAlignment="1" applyProtection="1">
      <alignment horizontal="left" wrapText="1"/>
    </xf>
    <xf numFmtId="4" fontId="15" fillId="0" borderId="6" xfId="1" applyNumberFormat="1" applyFont="1" applyBorder="1" applyAlignment="1" applyProtection="1">
      <alignment horizontal="right" vertical="center" wrapText="1"/>
    </xf>
    <xf numFmtId="4" fontId="15" fillId="2" borderId="6" xfId="0" applyNumberFormat="1" applyFont="1" applyFill="1" applyBorder="1" applyAlignment="1" applyProtection="1">
      <alignment horizontal="right" vertical="center" wrapText="1"/>
    </xf>
    <xf numFmtId="164" fontId="15" fillId="3" borderId="6" xfId="1" applyNumberFormat="1" applyFont="1" applyFill="1" applyBorder="1" applyAlignment="1" applyProtection="1">
      <alignment horizontal="left" vertical="center" wrapText="1"/>
    </xf>
    <xf numFmtId="4" fontId="15" fillId="3" borderId="6" xfId="1" applyNumberFormat="1" applyFont="1" applyFill="1" applyBorder="1" applyAlignment="1" applyProtection="1">
      <alignment horizontal="right" vertical="center" wrapText="1"/>
    </xf>
    <xf numFmtId="4" fontId="15" fillId="2" borderId="6" xfId="1" applyNumberFormat="1" applyFont="1" applyFill="1" applyBorder="1" applyAlignment="1" applyProtection="1">
      <alignment horizontal="right" vertical="center" wrapText="1"/>
    </xf>
    <xf numFmtId="4" fontId="15" fillId="0" borderId="6" xfId="0" applyNumberFormat="1" applyFont="1" applyBorder="1" applyAlignment="1" applyProtection="1">
      <alignment horizontal="right" vertical="center" wrapText="1"/>
    </xf>
    <xf numFmtId="164" fontId="15" fillId="3" borderId="6" xfId="0" applyNumberFormat="1" applyFont="1" applyFill="1" applyBorder="1" applyAlignment="1" applyProtection="1">
      <alignment horizontal="left" vertical="center" wrapText="1"/>
    </xf>
    <xf numFmtId="164" fontId="15" fillId="3" borderId="10" xfId="0" applyNumberFormat="1" applyFont="1" applyFill="1" applyBorder="1" applyAlignment="1" applyProtection="1">
      <alignment horizontal="left" vertical="center" wrapText="1"/>
    </xf>
    <xf numFmtId="4" fontId="15" fillId="3" borderId="8" xfId="0" applyNumberFormat="1" applyFont="1" applyFill="1" applyBorder="1" applyAlignment="1" applyProtection="1">
      <alignment horizontal="right" vertical="center" wrapText="1"/>
    </xf>
    <xf numFmtId="4" fontId="15" fillId="3" borderId="6" xfId="0" applyNumberFormat="1" applyFont="1" applyFill="1" applyBorder="1" applyAlignment="1" applyProtection="1">
      <alignment horizontal="right" vertical="center" wrapText="1"/>
    </xf>
    <xf numFmtId="164" fontId="15" fillId="0" borderId="6" xfId="0" applyNumberFormat="1" applyFont="1" applyBorder="1" applyAlignment="1" applyProtection="1">
      <alignment horizontal="left" wrapText="1"/>
    </xf>
    <xf numFmtId="49" fontId="15" fillId="0" borderId="6" xfId="0" applyNumberFormat="1" applyFont="1" applyBorder="1" applyAlignment="1" applyProtection="1">
      <alignment horizontal="left" wrapText="1"/>
    </xf>
    <xf numFmtId="4" fontId="15" fillId="0" borderId="5" xfId="0" applyNumberFormat="1" applyFont="1" applyBorder="1" applyAlignment="1" applyProtection="1">
      <alignment horizontal="right" vertical="center" wrapText="1"/>
    </xf>
    <xf numFmtId="4" fontId="15" fillId="0" borderId="7" xfId="0" applyNumberFormat="1" applyFont="1" applyBorder="1" applyAlignment="1" applyProtection="1">
      <alignment horizontal="right" vertical="center" wrapText="1"/>
    </xf>
    <xf numFmtId="164" fontId="15" fillId="0" borderId="6" xfId="0" applyNumberFormat="1" applyFont="1" applyBorder="1" applyAlignment="1" applyProtection="1">
      <alignment horizontal="left" vertical="center" wrapText="1"/>
    </xf>
    <xf numFmtId="49" fontId="15" fillId="0" borderId="6" xfId="0" applyNumberFormat="1" applyFont="1" applyBorder="1" applyAlignment="1" applyProtection="1">
      <alignment horizontal="left" vertical="center" wrapText="1"/>
    </xf>
    <xf numFmtId="49" fontId="1" fillId="0" borderId="6" xfId="0" applyNumberFormat="1" applyFont="1" applyBorder="1" applyAlignment="1" applyProtection="1">
      <alignment horizontal="center"/>
    </xf>
    <xf numFmtId="49" fontId="20" fillId="0" borderId="6" xfId="0" applyNumberFormat="1" applyFont="1" applyBorder="1" applyAlignment="1" applyProtection="1">
      <alignment horizontal="center" vertical="center"/>
    </xf>
    <xf numFmtId="49" fontId="20" fillId="0" borderId="6" xfId="0" applyNumberFormat="1" applyFont="1" applyBorder="1" applyAlignment="1" applyProtection="1">
      <alignment horizontal="center" vertical="center" wrapText="1"/>
    </xf>
    <xf numFmtId="49" fontId="21" fillId="0" borderId="6" xfId="0" applyNumberFormat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4" fontId="19" fillId="0" borderId="4" xfId="0" applyNumberFormat="1" applyFont="1" applyBorder="1" applyAlignment="1" applyProtection="1">
      <alignment horizontal="center" vertical="center"/>
    </xf>
    <xf numFmtId="2" fontId="19" fillId="0" borderId="1" xfId="0" applyNumberFormat="1" applyFont="1" applyBorder="1" applyAlignment="1" applyProtection="1">
      <alignment horizontal="center" vertical="center"/>
    </xf>
    <xf numFmtId="2" fontId="19" fillId="0" borderId="5" xfId="0" applyNumberFormat="1" applyFont="1" applyBorder="1" applyAlignment="1" applyProtection="1">
      <alignment horizontal="center" vertical="center"/>
    </xf>
    <xf numFmtId="2" fontId="19" fillId="0" borderId="2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wrapText="1"/>
    </xf>
    <xf numFmtId="0" fontId="15" fillId="0" borderId="2" xfId="0" applyFont="1" applyBorder="1" applyAlignment="1" applyProtection="1">
      <alignment horizontal="left" wrapText="1"/>
    </xf>
    <xf numFmtId="49" fontId="16" fillId="0" borderId="0" xfId="0" applyNumberFormat="1" applyFont="1" applyBorder="1" applyAlignment="1" applyProtection="1">
      <alignment horizontal="center" wrapText="1"/>
    </xf>
    <xf numFmtId="49" fontId="12" fillId="0" borderId="0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wrapText="1"/>
    </xf>
    <xf numFmtId="49" fontId="1" fillId="0" borderId="2" xfId="0" applyNumberFormat="1" applyFont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87"/>
  <sheetViews>
    <sheetView tabSelected="1" view="pageBreakPreview" topLeftCell="A17" zoomScale="85" zoomScaleNormal="80" zoomScaleSheetLayoutView="85" workbookViewId="0">
      <selection activeCell="D13" sqref="D13:N14"/>
    </sheetView>
  </sheetViews>
  <sheetFormatPr defaultRowHeight="13.9" customHeight="1" x14ac:dyDescent="0.2"/>
  <cols>
    <col min="1" max="1" width="20.5703125" customWidth="1"/>
    <col min="2" max="2" width="16.28515625" customWidth="1"/>
    <col min="3" max="3" width="9.5703125" customWidth="1"/>
    <col min="4" max="4" width="8.85546875" customWidth="1"/>
    <col min="5" max="5" width="13.85546875" customWidth="1"/>
    <col min="6" max="10" width="8.85546875" hidden="1" customWidth="1"/>
    <col min="11" max="11" width="9.28515625" hidden="1" customWidth="1"/>
    <col min="12" max="12" width="14" customWidth="1"/>
    <col min="13" max="13" width="13.42578125" customWidth="1"/>
    <col min="14" max="14" width="13.140625" customWidth="1"/>
    <col min="15" max="15" width="7.5703125" customWidth="1"/>
    <col min="16" max="17" width="14.7109375" customWidth="1"/>
    <col min="18" max="18" width="6.5703125" customWidth="1"/>
    <col min="19" max="19" width="16.7109375" customWidth="1"/>
  </cols>
  <sheetData>
    <row r="1" spans="1:19" ht="12.75" x14ac:dyDescent="0.2">
      <c r="M1" s="102" t="s">
        <v>0</v>
      </c>
      <c r="N1" s="102"/>
      <c r="O1" s="1"/>
    </row>
    <row r="2" spans="1:19" ht="14.25" customHeight="1" x14ac:dyDescent="0.2">
      <c r="F2" s="2"/>
      <c r="G2" s="2"/>
      <c r="H2" s="2"/>
      <c r="I2" s="2"/>
      <c r="J2" s="2"/>
      <c r="K2" s="103" t="s">
        <v>1</v>
      </c>
      <c r="L2" s="103"/>
      <c r="M2" s="103"/>
      <c r="N2" s="103"/>
      <c r="O2" s="103"/>
      <c r="P2" s="103"/>
      <c r="Q2" s="103"/>
      <c r="R2" s="103"/>
      <c r="S2" s="103"/>
    </row>
    <row r="3" spans="1:19" ht="14.25" customHeight="1" x14ac:dyDescent="0.2">
      <c r="F3" s="1"/>
      <c r="G3" s="1"/>
      <c r="H3" s="1"/>
      <c r="I3" s="1"/>
      <c r="J3" s="1"/>
      <c r="K3" s="98" t="s">
        <v>2</v>
      </c>
      <c r="L3" s="98"/>
      <c r="M3" s="98"/>
      <c r="N3" s="98"/>
      <c r="O3" s="98"/>
      <c r="P3" s="98"/>
      <c r="Q3" s="98"/>
      <c r="R3" s="98"/>
      <c r="S3" s="98"/>
    </row>
    <row r="4" spans="1:19" ht="14.25" customHeight="1" x14ac:dyDescent="0.2">
      <c r="F4" s="2"/>
      <c r="G4" s="2"/>
      <c r="H4" s="2"/>
      <c r="I4" s="2"/>
      <c r="J4" s="2"/>
      <c r="K4" s="103" t="s">
        <v>3</v>
      </c>
      <c r="L4" s="103"/>
      <c r="M4" s="103"/>
      <c r="N4" s="103"/>
      <c r="O4" s="103"/>
      <c r="P4" s="103"/>
      <c r="Q4" s="103"/>
      <c r="R4" s="103"/>
      <c r="S4" s="103"/>
    </row>
    <row r="5" spans="1:19" ht="14.25" x14ac:dyDescent="0.2">
      <c r="F5" s="2"/>
      <c r="G5" s="2"/>
      <c r="H5" s="2"/>
      <c r="I5" s="2"/>
      <c r="J5" s="2"/>
      <c r="K5" s="98" t="s">
        <v>4</v>
      </c>
      <c r="L5" s="98"/>
      <c r="M5" s="98"/>
      <c r="N5" s="98"/>
      <c r="O5" s="98"/>
      <c r="P5" s="98"/>
      <c r="Q5" s="98"/>
      <c r="R5" s="98"/>
      <c r="S5" s="98"/>
    </row>
    <row r="6" spans="1:19" ht="14.25" x14ac:dyDescent="0.2">
      <c r="F6" s="2"/>
      <c r="G6" s="2"/>
      <c r="H6" s="2"/>
      <c r="I6" s="2"/>
      <c r="J6" s="2"/>
      <c r="K6" s="3"/>
      <c r="L6" s="3"/>
      <c r="M6" s="1"/>
      <c r="N6" s="4"/>
      <c r="O6" s="104" t="s">
        <v>5</v>
      </c>
      <c r="P6" s="104"/>
      <c r="Q6" s="104"/>
      <c r="R6" s="104"/>
    </row>
    <row r="7" spans="1:19" ht="12.75" x14ac:dyDescent="0.2">
      <c r="F7" s="1"/>
      <c r="G7" s="1"/>
      <c r="H7" s="1"/>
      <c r="I7" s="1"/>
      <c r="J7" s="1"/>
      <c r="K7" s="1" t="s">
        <v>6</v>
      </c>
      <c r="M7" s="1"/>
      <c r="O7" s="98" t="s">
        <v>7</v>
      </c>
      <c r="P7" s="98"/>
      <c r="Q7" s="98"/>
      <c r="R7" s="98"/>
    </row>
    <row r="8" spans="1:19" ht="12.75" x14ac:dyDescent="0.2">
      <c r="F8" s="5"/>
      <c r="G8" s="5"/>
      <c r="H8" s="5"/>
      <c r="I8" s="5"/>
      <c r="J8" s="6"/>
      <c r="K8" s="99" t="s">
        <v>8</v>
      </c>
      <c r="L8" s="100"/>
      <c r="M8" s="100"/>
      <c r="N8" s="100"/>
      <c r="O8" s="1"/>
    </row>
    <row r="9" spans="1:19" ht="15.75" x14ac:dyDescent="0.25">
      <c r="C9" s="7"/>
      <c r="E9" s="8" t="s">
        <v>9</v>
      </c>
      <c r="N9" s="9"/>
      <c r="O9" s="9"/>
    </row>
    <row r="10" spans="1:19" ht="14.25" x14ac:dyDescent="0.2">
      <c r="A10" s="101" t="s">
        <v>10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"/>
      <c r="P10" s="11"/>
      <c r="Q10" s="11"/>
      <c r="R10" s="12" t="s">
        <v>11</v>
      </c>
      <c r="S10" s="11"/>
    </row>
    <row r="11" spans="1:19" ht="23.25" x14ac:dyDescent="0.25">
      <c r="B11" s="8"/>
      <c r="D11" s="7"/>
      <c r="E11" s="7"/>
      <c r="M11" s="1"/>
      <c r="N11" s="2"/>
      <c r="O11" s="86" t="s">
        <v>12</v>
      </c>
      <c r="P11" s="86"/>
      <c r="Q11" s="13"/>
      <c r="R11" s="14" t="s">
        <v>13</v>
      </c>
      <c r="S11" s="11"/>
    </row>
    <row r="12" spans="1:19" ht="14.25" customHeight="1" x14ac:dyDescent="0.25">
      <c r="B12" s="8"/>
      <c r="D12" s="5" t="s">
        <v>14</v>
      </c>
      <c r="E12" s="15"/>
      <c r="M12" s="1"/>
      <c r="N12" s="2"/>
      <c r="O12" s="86" t="s">
        <v>15</v>
      </c>
      <c r="P12" s="86"/>
      <c r="Q12" s="13"/>
      <c r="R12" s="16" t="s">
        <v>16</v>
      </c>
      <c r="S12" s="11"/>
    </row>
    <row r="13" spans="1:19" ht="12.75" x14ac:dyDescent="0.2">
      <c r="A13" s="1"/>
      <c r="B13" s="1"/>
      <c r="C13" s="17"/>
      <c r="D13" s="94" t="s">
        <v>17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86" t="s">
        <v>18</v>
      </c>
      <c r="P13" s="86"/>
      <c r="Q13" s="13"/>
      <c r="R13" s="97" t="s">
        <v>19</v>
      </c>
      <c r="S13" s="11"/>
    </row>
    <row r="14" spans="1:19" ht="12.75" x14ac:dyDescent="0.2">
      <c r="A14" s="6" t="s">
        <v>20</v>
      </c>
      <c r="B14" s="1" t="s">
        <v>21</v>
      </c>
      <c r="C14" s="17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86"/>
      <c r="P14" s="86"/>
      <c r="Q14" s="13"/>
      <c r="R14" s="97"/>
      <c r="S14" s="11"/>
    </row>
    <row r="15" spans="1:19" ht="14.25" x14ac:dyDescent="0.2">
      <c r="A15" s="1"/>
      <c r="B15" s="1"/>
      <c r="C15" s="17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20"/>
      <c r="O15" s="86"/>
      <c r="P15" s="86"/>
      <c r="Q15" s="13"/>
      <c r="R15" s="21"/>
      <c r="S15" s="11"/>
    </row>
    <row r="16" spans="1:19" ht="12.75" x14ac:dyDescent="0.2">
      <c r="A16" s="1" t="s">
        <v>22</v>
      </c>
      <c r="B16" s="1"/>
      <c r="C16" s="17"/>
      <c r="D16" s="94" t="s">
        <v>3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86" t="s">
        <v>23</v>
      </c>
      <c r="P16" s="86"/>
      <c r="Q16" s="13"/>
      <c r="R16" s="96" t="s">
        <v>24</v>
      </c>
      <c r="S16" s="11"/>
    </row>
    <row r="17" spans="1:19" ht="12.75" x14ac:dyDescent="0.2">
      <c r="A17" s="1" t="s">
        <v>25</v>
      </c>
      <c r="B17" s="1"/>
      <c r="C17" s="17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86"/>
      <c r="P17" s="86"/>
      <c r="Q17" s="13"/>
      <c r="R17" s="96"/>
      <c r="S17" s="11"/>
    </row>
    <row r="18" spans="1:19" ht="12.75" x14ac:dyDescent="0.2">
      <c r="A18" s="1" t="s">
        <v>22</v>
      </c>
      <c r="B18" s="1"/>
      <c r="C18" s="17"/>
      <c r="D18" s="94" t="s">
        <v>26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86" t="s">
        <v>27</v>
      </c>
      <c r="P18" s="86"/>
      <c r="Q18" s="13"/>
      <c r="R18" s="97"/>
      <c r="S18" s="11"/>
    </row>
    <row r="19" spans="1:19" ht="12.75" x14ac:dyDescent="0.2">
      <c r="A19" s="1" t="s">
        <v>28</v>
      </c>
      <c r="B19" s="1"/>
      <c r="C19" s="17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86"/>
      <c r="P19" s="86"/>
      <c r="Q19" s="13"/>
      <c r="R19" s="97"/>
      <c r="S19" s="11"/>
    </row>
    <row r="20" spans="1:19" ht="14.25" x14ac:dyDescent="0.2">
      <c r="A20" s="1" t="s">
        <v>29</v>
      </c>
      <c r="B20" s="1"/>
      <c r="C20" s="17"/>
      <c r="D20" s="17"/>
      <c r="E20" s="17"/>
      <c r="F20" s="1"/>
      <c r="G20" s="1"/>
      <c r="H20" s="1"/>
      <c r="I20" s="1"/>
      <c r="J20" s="1"/>
      <c r="K20" s="1"/>
      <c r="L20" s="1"/>
      <c r="M20" s="1"/>
      <c r="N20" s="2"/>
      <c r="O20" s="86" t="s">
        <v>30</v>
      </c>
      <c r="P20" s="86"/>
      <c r="Q20" s="13"/>
      <c r="R20" s="14">
        <v>383</v>
      </c>
      <c r="S20" s="11"/>
    </row>
    <row r="21" spans="1:19" ht="14.25" hidden="1" x14ac:dyDescent="0.2">
      <c r="A21" s="1"/>
      <c r="B21" s="87"/>
      <c r="C21" s="87"/>
      <c r="D21" s="22"/>
      <c r="E21" s="22"/>
      <c r="F21" s="1"/>
      <c r="G21" s="1"/>
      <c r="H21" s="1"/>
      <c r="I21" s="1"/>
      <c r="J21" s="1"/>
      <c r="K21" s="1"/>
      <c r="L21" s="1"/>
      <c r="M21" s="1"/>
      <c r="N21" s="2"/>
      <c r="O21" s="86" t="s">
        <v>31</v>
      </c>
      <c r="P21" s="86"/>
      <c r="Q21" s="13"/>
      <c r="R21" s="14"/>
      <c r="S21" s="11"/>
    </row>
    <row r="22" spans="1:19" ht="12.75" hidden="1" x14ac:dyDescent="0.2">
      <c r="A22" s="1"/>
      <c r="B22" s="23"/>
      <c r="C22" s="22"/>
      <c r="D22" s="22"/>
      <c r="E22" s="22"/>
      <c r="F22" s="1"/>
      <c r="G22" s="1"/>
      <c r="H22" s="1"/>
      <c r="I22" s="1"/>
      <c r="J22" s="1"/>
      <c r="K22" s="1"/>
      <c r="L22" s="1"/>
      <c r="M22" s="1"/>
      <c r="N22" s="9"/>
      <c r="O22" s="11"/>
      <c r="P22" s="24"/>
      <c r="Q22" s="24"/>
      <c r="R22" s="11"/>
      <c r="S22" s="11"/>
    </row>
    <row r="23" spans="1:19" ht="12.75" hidden="1" x14ac:dyDescent="0.2">
      <c r="A23" s="1"/>
      <c r="B23" s="25"/>
      <c r="C23" s="17"/>
      <c r="D23" s="17"/>
      <c r="E23" s="17"/>
      <c r="F23" s="1"/>
      <c r="G23" s="1"/>
      <c r="H23" s="1"/>
      <c r="I23" s="1"/>
      <c r="J23" s="1"/>
      <c r="K23" s="1"/>
      <c r="L23" s="1"/>
      <c r="M23" s="1"/>
      <c r="N23" s="9"/>
      <c r="P23" s="9"/>
      <c r="Q23" s="9"/>
    </row>
    <row r="24" spans="1:19" ht="14.25" hidden="1" x14ac:dyDescent="0.2">
      <c r="N24" s="2"/>
      <c r="P24" s="1"/>
      <c r="Q24" s="1"/>
    </row>
    <row r="25" spans="1:19" ht="14.25" hidden="1" x14ac:dyDescent="0.2">
      <c r="D25" s="88" t="s">
        <v>32</v>
      </c>
      <c r="E25" s="88"/>
      <c r="F25" s="88"/>
      <c r="G25" s="88"/>
      <c r="H25" s="88"/>
      <c r="I25" s="88"/>
      <c r="J25" s="88"/>
      <c r="K25" s="89"/>
      <c r="L25" s="90">
        <v>446567.75</v>
      </c>
      <c r="M25" s="91"/>
      <c r="N25" s="2"/>
      <c r="P25" s="2"/>
      <c r="Q25" s="2"/>
    </row>
    <row r="26" spans="1:19" ht="12.75" hidden="1" x14ac:dyDescent="0.2">
      <c r="D26" s="88"/>
      <c r="E26" s="88"/>
      <c r="F26" s="88"/>
      <c r="G26" s="88"/>
      <c r="H26" s="88"/>
      <c r="I26" s="88"/>
      <c r="J26" s="88"/>
      <c r="K26" s="89"/>
      <c r="L26" s="92"/>
      <c r="M26" s="93"/>
    </row>
    <row r="27" spans="1:19" ht="12.75" x14ac:dyDescent="0.2"/>
    <row r="28" spans="1:19" ht="14.25" customHeight="1" x14ac:dyDescent="0.2">
      <c r="A28" s="82" t="s">
        <v>33</v>
      </c>
      <c r="B28" s="82"/>
      <c r="C28" s="82"/>
      <c r="D28" s="82"/>
      <c r="E28" s="82"/>
      <c r="F28" s="84" t="s">
        <v>34</v>
      </c>
      <c r="G28" s="84" t="s">
        <v>35</v>
      </c>
      <c r="H28" s="84" t="s">
        <v>36</v>
      </c>
      <c r="I28" s="84" t="s">
        <v>37</v>
      </c>
      <c r="J28" s="84" t="s">
        <v>38</v>
      </c>
      <c r="K28" s="26" t="s">
        <v>39</v>
      </c>
      <c r="L28" s="85" t="s">
        <v>39</v>
      </c>
      <c r="M28" s="85"/>
      <c r="N28" s="85" t="s">
        <v>40</v>
      </c>
      <c r="O28" s="85" t="s">
        <v>41</v>
      </c>
      <c r="P28" s="85"/>
      <c r="Q28" s="85" t="s">
        <v>42</v>
      </c>
      <c r="R28" s="85" t="s">
        <v>43</v>
      </c>
      <c r="S28" s="85"/>
    </row>
    <row r="29" spans="1:19" ht="14.25" customHeight="1" x14ac:dyDescent="0.2">
      <c r="A29" s="81" t="s">
        <v>44</v>
      </c>
      <c r="B29" s="81"/>
      <c r="C29" s="81"/>
      <c r="D29" s="82" t="s">
        <v>45</v>
      </c>
      <c r="E29" s="82" t="s">
        <v>46</v>
      </c>
      <c r="F29" s="84"/>
      <c r="G29" s="84"/>
      <c r="H29" s="84"/>
      <c r="I29" s="84"/>
      <c r="J29" s="84"/>
      <c r="K29" s="26"/>
      <c r="L29" s="85"/>
      <c r="M29" s="85"/>
      <c r="N29" s="85"/>
      <c r="O29" s="85"/>
      <c r="P29" s="85"/>
      <c r="Q29" s="85"/>
      <c r="R29" s="85"/>
      <c r="S29" s="85"/>
    </row>
    <row r="30" spans="1:19" ht="14.25" customHeight="1" x14ac:dyDescent="0.2">
      <c r="A30" s="81"/>
      <c r="B30" s="81"/>
      <c r="C30" s="81"/>
      <c r="D30" s="82"/>
      <c r="E30" s="82"/>
      <c r="F30" s="84"/>
      <c r="G30" s="84"/>
      <c r="H30" s="84"/>
      <c r="I30" s="84"/>
      <c r="J30" s="84"/>
      <c r="K30" s="26"/>
      <c r="L30" s="85"/>
      <c r="M30" s="85"/>
      <c r="N30" s="85"/>
      <c r="O30" s="85"/>
      <c r="P30" s="85"/>
      <c r="Q30" s="85"/>
      <c r="R30" s="85"/>
      <c r="S30" s="85"/>
    </row>
    <row r="31" spans="1:19" ht="14.25" customHeight="1" x14ac:dyDescent="0.2">
      <c r="A31" s="81"/>
      <c r="B31" s="81"/>
      <c r="C31" s="81"/>
      <c r="D31" s="82"/>
      <c r="E31" s="82"/>
      <c r="F31" s="84"/>
      <c r="G31" s="84"/>
      <c r="H31" s="84"/>
      <c r="I31" s="84"/>
      <c r="J31" s="84"/>
      <c r="K31" s="27" t="s">
        <v>47</v>
      </c>
      <c r="L31" s="85"/>
      <c r="M31" s="85"/>
      <c r="N31" s="85"/>
      <c r="O31" s="85"/>
      <c r="P31" s="85"/>
      <c r="Q31" s="85"/>
      <c r="R31" s="85"/>
      <c r="S31" s="85"/>
    </row>
    <row r="32" spans="1:19" ht="14.25" customHeight="1" x14ac:dyDescent="0.2">
      <c r="A32" s="81"/>
      <c r="B32" s="81"/>
      <c r="C32" s="81"/>
      <c r="D32" s="82"/>
      <c r="E32" s="82"/>
      <c r="F32" s="84"/>
      <c r="G32" s="84"/>
      <c r="H32" s="84"/>
      <c r="I32" s="84"/>
      <c r="J32" s="84"/>
      <c r="K32" s="27"/>
      <c r="L32" s="85"/>
      <c r="M32" s="85"/>
      <c r="N32" s="85"/>
      <c r="O32" s="85"/>
      <c r="P32" s="85"/>
      <c r="Q32" s="85"/>
      <c r="R32" s="85"/>
      <c r="S32" s="85"/>
    </row>
    <row r="33" spans="1:19" ht="12.75" x14ac:dyDescent="0.2">
      <c r="A33" s="83">
        <v>1</v>
      </c>
      <c r="B33" s="83"/>
      <c r="C33" s="83"/>
      <c r="D33" s="28">
        <v>2</v>
      </c>
      <c r="E33" s="28">
        <v>3</v>
      </c>
      <c r="F33" s="28" t="s">
        <v>48</v>
      </c>
      <c r="G33" s="28" t="s">
        <v>49</v>
      </c>
      <c r="H33" s="28" t="s">
        <v>50</v>
      </c>
      <c r="I33" s="28" t="s">
        <v>51</v>
      </c>
      <c r="J33" s="28" t="s">
        <v>52</v>
      </c>
      <c r="K33" s="28" t="s">
        <v>48</v>
      </c>
      <c r="L33" s="80" t="s">
        <v>53</v>
      </c>
      <c r="M33" s="80"/>
      <c r="N33" s="28" t="s">
        <v>48</v>
      </c>
      <c r="O33" s="80" t="s">
        <v>49</v>
      </c>
      <c r="P33" s="80"/>
      <c r="Q33" s="28" t="s">
        <v>50</v>
      </c>
      <c r="R33" s="80" t="s">
        <v>51</v>
      </c>
      <c r="S33" s="80"/>
    </row>
    <row r="34" spans="1:19" ht="91.5" customHeight="1" x14ac:dyDescent="0.2">
      <c r="A34" s="74" t="s">
        <v>54</v>
      </c>
      <c r="B34" s="75"/>
      <c r="C34" s="75"/>
      <c r="D34" s="29" t="s">
        <v>55</v>
      </c>
      <c r="E34" s="29" t="s">
        <v>56</v>
      </c>
      <c r="F34" s="30"/>
      <c r="G34" s="30"/>
      <c r="H34" s="30"/>
      <c r="I34" s="30"/>
      <c r="J34" s="30"/>
      <c r="K34" s="31"/>
      <c r="L34" s="69">
        <v>0</v>
      </c>
      <c r="M34" s="69"/>
      <c r="N34" s="32">
        <v>0</v>
      </c>
      <c r="O34" s="76">
        <v>2515464</v>
      </c>
      <c r="P34" s="77"/>
      <c r="Q34" s="32">
        <f>L34+N34+O34</f>
        <v>2515464</v>
      </c>
      <c r="R34" s="76">
        <v>0</v>
      </c>
      <c r="S34" s="77"/>
    </row>
    <row r="35" spans="1:19" ht="91.5" customHeight="1" x14ac:dyDescent="0.2">
      <c r="A35" s="74" t="s">
        <v>54</v>
      </c>
      <c r="B35" s="75"/>
      <c r="C35" s="75"/>
      <c r="D35" s="29" t="s">
        <v>55</v>
      </c>
      <c r="E35" s="29" t="s">
        <v>57</v>
      </c>
      <c r="F35" s="30"/>
      <c r="G35" s="30"/>
      <c r="H35" s="30"/>
      <c r="I35" s="30"/>
      <c r="J35" s="30"/>
      <c r="K35" s="31"/>
      <c r="L35" s="69">
        <v>0</v>
      </c>
      <c r="M35" s="69"/>
      <c r="N35" s="32">
        <v>0</v>
      </c>
      <c r="O35" s="76">
        <v>0</v>
      </c>
      <c r="P35" s="77"/>
      <c r="Q35" s="32">
        <f t="shared" ref="Q35:Q45" si="0">L35+N35+O35</f>
        <v>0</v>
      </c>
      <c r="R35" s="76">
        <v>1932000</v>
      </c>
      <c r="S35" s="77"/>
    </row>
    <row r="36" spans="1:19" ht="91.5" customHeight="1" x14ac:dyDescent="0.2">
      <c r="A36" s="74" t="s">
        <v>54</v>
      </c>
      <c r="B36" s="75"/>
      <c r="C36" s="75"/>
      <c r="D36" s="29" t="s">
        <v>55</v>
      </c>
      <c r="E36" s="29" t="s">
        <v>58</v>
      </c>
      <c r="F36" s="30"/>
      <c r="G36" s="30"/>
      <c r="H36" s="30"/>
      <c r="I36" s="30"/>
      <c r="J36" s="30"/>
      <c r="K36" s="31"/>
      <c r="L36" s="69">
        <v>0</v>
      </c>
      <c r="M36" s="69"/>
      <c r="N36" s="32">
        <v>0</v>
      </c>
      <c r="O36" s="76">
        <v>0</v>
      </c>
      <c r="P36" s="77"/>
      <c r="Q36" s="32">
        <f t="shared" si="0"/>
        <v>0</v>
      </c>
      <c r="R36" s="76">
        <v>583464</v>
      </c>
      <c r="S36" s="77"/>
    </row>
    <row r="37" spans="1:19" ht="33.75" customHeight="1" x14ac:dyDescent="0.2">
      <c r="A37" s="70" t="s">
        <v>59</v>
      </c>
      <c r="B37" s="70"/>
      <c r="C37" s="70"/>
      <c r="D37" s="33" t="s">
        <v>55</v>
      </c>
      <c r="E37" s="33" t="s">
        <v>60</v>
      </c>
      <c r="F37" s="34"/>
      <c r="G37" s="34"/>
      <c r="H37" s="34"/>
      <c r="I37" s="34"/>
      <c r="J37" s="34"/>
      <c r="K37" s="35"/>
      <c r="L37" s="73">
        <f>SUM(L34:M36)</f>
        <v>0</v>
      </c>
      <c r="M37" s="73"/>
      <c r="N37" s="36">
        <f>SUM(N34:N36)</f>
        <v>0</v>
      </c>
      <c r="O37" s="73">
        <f>SUM(O34:P36)</f>
        <v>2515464</v>
      </c>
      <c r="P37" s="73"/>
      <c r="Q37" s="36">
        <f>SUM(Q34:Q36)</f>
        <v>2515464</v>
      </c>
      <c r="R37" s="73">
        <f>SUM(R34:S36)</f>
        <v>2515464</v>
      </c>
      <c r="S37" s="73"/>
    </row>
    <row r="38" spans="1:19" ht="84" customHeight="1" x14ac:dyDescent="0.2">
      <c r="A38" s="78" t="s">
        <v>61</v>
      </c>
      <c r="B38" s="79"/>
      <c r="C38" s="79"/>
      <c r="D38" s="29" t="s">
        <v>62</v>
      </c>
      <c r="E38" s="29" t="s">
        <v>56</v>
      </c>
      <c r="F38" s="30"/>
      <c r="G38" s="30"/>
      <c r="H38" s="30"/>
      <c r="I38" s="30"/>
      <c r="J38" s="30"/>
      <c r="K38" s="31"/>
      <c r="L38" s="69">
        <v>0</v>
      </c>
      <c r="M38" s="69"/>
      <c r="N38" s="32">
        <v>0</v>
      </c>
      <c r="O38" s="76">
        <v>2883200</v>
      </c>
      <c r="P38" s="77"/>
      <c r="Q38" s="32">
        <f t="shared" si="0"/>
        <v>2883200</v>
      </c>
      <c r="R38" s="76">
        <v>0</v>
      </c>
      <c r="S38" s="77"/>
    </row>
    <row r="39" spans="1:19" ht="84" customHeight="1" x14ac:dyDescent="0.2">
      <c r="A39" s="78" t="s">
        <v>61</v>
      </c>
      <c r="B39" s="79"/>
      <c r="C39" s="79"/>
      <c r="D39" s="29" t="s">
        <v>62</v>
      </c>
      <c r="E39" s="29" t="s">
        <v>63</v>
      </c>
      <c r="F39" s="30"/>
      <c r="G39" s="30"/>
      <c r="H39" s="30"/>
      <c r="I39" s="30"/>
      <c r="J39" s="30"/>
      <c r="K39" s="31"/>
      <c r="L39" s="69">
        <v>0</v>
      </c>
      <c r="M39" s="69"/>
      <c r="N39" s="32">
        <v>0</v>
      </c>
      <c r="O39" s="76">
        <v>0</v>
      </c>
      <c r="P39" s="77"/>
      <c r="Q39" s="32">
        <f t="shared" si="0"/>
        <v>0</v>
      </c>
      <c r="R39" s="76">
        <f>Q38</f>
        <v>2883200</v>
      </c>
      <c r="S39" s="77"/>
    </row>
    <row r="40" spans="1:19" ht="33.75" customHeight="1" x14ac:dyDescent="0.2">
      <c r="A40" s="70" t="s">
        <v>59</v>
      </c>
      <c r="B40" s="70"/>
      <c r="C40" s="70"/>
      <c r="D40" s="33" t="s">
        <v>62</v>
      </c>
      <c r="E40" s="33" t="s">
        <v>60</v>
      </c>
      <c r="F40" s="34"/>
      <c r="G40" s="34"/>
      <c r="H40" s="34"/>
      <c r="I40" s="34"/>
      <c r="J40" s="34"/>
      <c r="K40" s="35"/>
      <c r="L40" s="73">
        <f>SUM(L38:M39)</f>
        <v>0</v>
      </c>
      <c r="M40" s="73"/>
      <c r="N40" s="36">
        <f>SUM(N38:N39)</f>
        <v>0</v>
      </c>
      <c r="O40" s="73">
        <f>SUM(O38:P39)</f>
        <v>2883200</v>
      </c>
      <c r="P40" s="73"/>
      <c r="Q40" s="36">
        <f>SUM(Q38:Q39)</f>
        <v>2883200</v>
      </c>
      <c r="R40" s="73">
        <f>SUM(R38:S39)</f>
        <v>2883200</v>
      </c>
      <c r="S40" s="73"/>
    </row>
    <row r="41" spans="1:19" ht="79.5" customHeight="1" x14ac:dyDescent="0.2">
      <c r="A41" s="78" t="s">
        <v>64</v>
      </c>
      <c r="B41" s="79"/>
      <c r="C41" s="79"/>
      <c r="D41" s="29" t="s">
        <v>65</v>
      </c>
      <c r="E41" s="29" t="s">
        <v>56</v>
      </c>
      <c r="F41" s="30"/>
      <c r="G41" s="30"/>
      <c r="H41" s="30"/>
      <c r="I41" s="30"/>
      <c r="J41" s="30"/>
      <c r="K41" s="31"/>
      <c r="L41" s="69">
        <v>0</v>
      </c>
      <c r="M41" s="69"/>
      <c r="N41" s="32">
        <v>0</v>
      </c>
      <c r="O41" s="76">
        <v>2988700</v>
      </c>
      <c r="P41" s="77"/>
      <c r="Q41" s="32">
        <f t="shared" si="0"/>
        <v>2988700</v>
      </c>
      <c r="R41" s="69">
        <v>0</v>
      </c>
      <c r="S41" s="69"/>
    </row>
    <row r="42" spans="1:19" ht="79.5" customHeight="1" x14ac:dyDescent="0.2">
      <c r="A42" s="78" t="s">
        <v>64</v>
      </c>
      <c r="B42" s="79"/>
      <c r="C42" s="79"/>
      <c r="D42" s="29" t="s">
        <v>65</v>
      </c>
      <c r="E42" s="29" t="s">
        <v>63</v>
      </c>
      <c r="F42" s="30"/>
      <c r="G42" s="30"/>
      <c r="H42" s="30"/>
      <c r="I42" s="30"/>
      <c r="J42" s="30"/>
      <c r="K42" s="31"/>
      <c r="L42" s="69">
        <v>0</v>
      </c>
      <c r="M42" s="69"/>
      <c r="N42" s="32">
        <v>0</v>
      </c>
      <c r="O42" s="76">
        <v>0</v>
      </c>
      <c r="P42" s="77"/>
      <c r="Q42" s="32">
        <f t="shared" si="0"/>
        <v>0</v>
      </c>
      <c r="R42" s="76">
        <f>Q41</f>
        <v>2988700</v>
      </c>
      <c r="S42" s="77"/>
    </row>
    <row r="43" spans="1:19" ht="33.75" customHeight="1" x14ac:dyDescent="0.2">
      <c r="A43" s="70" t="s">
        <v>59</v>
      </c>
      <c r="B43" s="70"/>
      <c r="C43" s="70"/>
      <c r="D43" s="33" t="s">
        <v>65</v>
      </c>
      <c r="E43" s="33" t="s">
        <v>60</v>
      </c>
      <c r="F43" s="34"/>
      <c r="G43" s="34"/>
      <c r="H43" s="34"/>
      <c r="I43" s="34"/>
      <c r="J43" s="34"/>
      <c r="K43" s="35"/>
      <c r="L43" s="73">
        <f>SUM(L41:M42)</f>
        <v>0</v>
      </c>
      <c r="M43" s="73"/>
      <c r="N43" s="36">
        <f>SUM(N41:N42)</f>
        <v>0</v>
      </c>
      <c r="O43" s="73">
        <f>SUM(O41:P42)</f>
        <v>2988700</v>
      </c>
      <c r="P43" s="73"/>
      <c r="Q43" s="36">
        <f>SUM(Q41:Q42)</f>
        <v>2988700</v>
      </c>
      <c r="R43" s="73">
        <f>SUM(R41:S42)</f>
        <v>2988700</v>
      </c>
      <c r="S43" s="73"/>
    </row>
    <row r="44" spans="1:19" ht="80.25" customHeight="1" x14ac:dyDescent="0.2">
      <c r="A44" s="74" t="s">
        <v>66</v>
      </c>
      <c r="B44" s="75"/>
      <c r="C44" s="75"/>
      <c r="D44" s="29" t="s">
        <v>67</v>
      </c>
      <c r="E44" s="29" t="s">
        <v>56</v>
      </c>
      <c r="F44" s="30"/>
      <c r="G44" s="30"/>
      <c r="H44" s="30"/>
      <c r="I44" s="30"/>
      <c r="J44" s="30"/>
      <c r="K44" s="31"/>
      <c r="L44" s="69">
        <v>0</v>
      </c>
      <c r="M44" s="69"/>
      <c r="N44" s="32">
        <v>0</v>
      </c>
      <c r="O44" s="76">
        <v>45000</v>
      </c>
      <c r="P44" s="77"/>
      <c r="Q44" s="32">
        <f t="shared" si="0"/>
        <v>45000</v>
      </c>
      <c r="R44" s="76">
        <v>0</v>
      </c>
      <c r="S44" s="77"/>
    </row>
    <row r="45" spans="1:19" ht="80.25" customHeight="1" x14ac:dyDescent="0.2">
      <c r="A45" s="74" t="s">
        <v>66</v>
      </c>
      <c r="B45" s="75"/>
      <c r="C45" s="75"/>
      <c r="D45" s="29" t="s">
        <v>67</v>
      </c>
      <c r="E45" s="29" t="s">
        <v>63</v>
      </c>
      <c r="F45" s="30"/>
      <c r="G45" s="30"/>
      <c r="H45" s="30"/>
      <c r="I45" s="30"/>
      <c r="J45" s="30"/>
      <c r="K45" s="31"/>
      <c r="L45" s="69">
        <v>0</v>
      </c>
      <c r="M45" s="69"/>
      <c r="N45" s="32">
        <v>0</v>
      </c>
      <c r="O45" s="76">
        <v>0</v>
      </c>
      <c r="P45" s="77"/>
      <c r="Q45" s="32">
        <f t="shared" si="0"/>
        <v>0</v>
      </c>
      <c r="R45" s="76">
        <v>45000</v>
      </c>
      <c r="S45" s="77"/>
    </row>
    <row r="46" spans="1:19" ht="33.75" customHeight="1" x14ac:dyDescent="0.2">
      <c r="A46" s="70" t="s">
        <v>59</v>
      </c>
      <c r="B46" s="70"/>
      <c r="C46" s="70"/>
      <c r="D46" s="33" t="s">
        <v>67</v>
      </c>
      <c r="E46" s="33" t="s">
        <v>60</v>
      </c>
      <c r="F46" s="34"/>
      <c r="G46" s="34"/>
      <c r="H46" s="34"/>
      <c r="I46" s="34"/>
      <c r="J46" s="34"/>
      <c r="K46" s="35"/>
      <c r="L46" s="72">
        <f>SUM(L44:M45)</f>
        <v>0</v>
      </c>
      <c r="M46" s="72"/>
      <c r="N46" s="36">
        <f>SUM(N44:N45)</f>
        <v>0</v>
      </c>
      <c r="O46" s="73">
        <f>SUM(O44:P45)</f>
        <v>45000</v>
      </c>
      <c r="P46" s="73"/>
      <c r="Q46" s="36">
        <f>SUM(Q44:Q45)</f>
        <v>45000</v>
      </c>
      <c r="R46" s="73">
        <f>SUM(R44:S45)</f>
        <v>45000</v>
      </c>
      <c r="S46" s="73"/>
    </row>
    <row r="47" spans="1:19" ht="90" customHeight="1" x14ac:dyDescent="0.2">
      <c r="A47" s="61" t="s">
        <v>68</v>
      </c>
      <c r="B47" s="62"/>
      <c r="C47" s="62"/>
      <c r="D47" s="29" t="s">
        <v>69</v>
      </c>
      <c r="E47" s="37" t="s">
        <v>56</v>
      </c>
      <c r="F47" s="30"/>
      <c r="G47" s="30"/>
      <c r="H47" s="30"/>
      <c r="I47" s="30"/>
      <c r="J47" s="30"/>
      <c r="K47" s="31"/>
      <c r="L47" s="69">
        <v>0</v>
      </c>
      <c r="M47" s="69"/>
      <c r="N47" s="32">
        <v>0</v>
      </c>
      <c r="O47" s="69">
        <v>343446.77</v>
      </c>
      <c r="P47" s="69"/>
      <c r="Q47" s="32">
        <f>L47+N47+O47</f>
        <v>343446.77</v>
      </c>
      <c r="R47" s="69">
        <v>0</v>
      </c>
      <c r="S47" s="69"/>
    </row>
    <row r="48" spans="1:19" ht="90" customHeight="1" x14ac:dyDescent="0.2">
      <c r="A48" s="61" t="s">
        <v>68</v>
      </c>
      <c r="B48" s="62"/>
      <c r="C48" s="62"/>
      <c r="D48" s="29" t="s">
        <v>69</v>
      </c>
      <c r="E48" s="37" t="s">
        <v>57</v>
      </c>
      <c r="F48" s="30"/>
      <c r="G48" s="30"/>
      <c r="H48" s="30"/>
      <c r="I48" s="30"/>
      <c r="J48" s="30"/>
      <c r="K48" s="31"/>
      <c r="L48" s="69">
        <v>0</v>
      </c>
      <c r="M48" s="69"/>
      <c r="N48" s="32"/>
      <c r="O48" s="69">
        <v>0</v>
      </c>
      <c r="P48" s="69"/>
      <c r="Q48" s="32">
        <f>L48+N48+O48</f>
        <v>0</v>
      </c>
      <c r="R48" s="69">
        <v>263784</v>
      </c>
      <c r="S48" s="69"/>
    </row>
    <row r="49" spans="1:19" ht="90" customHeight="1" x14ac:dyDescent="0.2">
      <c r="A49" s="61" t="s">
        <v>68</v>
      </c>
      <c r="B49" s="62"/>
      <c r="C49" s="62"/>
      <c r="D49" s="29" t="s">
        <v>69</v>
      </c>
      <c r="E49" s="37" t="s">
        <v>58</v>
      </c>
      <c r="F49" s="30"/>
      <c r="G49" s="30"/>
      <c r="H49" s="30"/>
      <c r="I49" s="30"/>
      <c r="J49" s="30"/>
      <c r="K49" s="31"/>
      <c r="L49" s="69">
        <v>0</v>
      </c>
      <c r="M49" s="69"/>
      <c r="N49" s="32">
        <v>0</v>
      </c>
      <c r="O49" s="69">
        <v>0</v>
      </c>
      <c r="P49" s="69"/>
      <c r="Q49" s="32">
        <f>L49+N49+O49</f>
        <v>0</v>
      </c>
      <c r="R49" s="69">
        <v>79662.77</v>
      </c>
      <c r="S49" s="69"/>
    </row>
    <row r="50" spans="1:19" ht="33.75" customHeight="1" x14ac:dyDescent="0.2">
      <c r="A50" s="70" t="s">
        <v>59</v>
      </c>
      <c r="B50" s="70"/>
      <c r="C50" s="71"/>
      <c r="D50" s="33" t="s">
        <v>69</v>
      </c>
      <c r="E50" s="33" t="s">
        <v>60</v>
      </c>
      <c r="F50" s="34"/>
      <c r="G50" s="34"/>
      <c r="H50" s="34"/>
      <c r="I50" s="34"/>
      <c r="J50" s="34"/>
      <c r="K50" s="35"/>
      <c r="L50" s="72">
        <f>SUM(L47:M49)</f>
        <v>0</v>
      </c>
      <c r="M50" s="72"/>
      <c r="N50" s="36">
        <f>SUM(N47:N49)</f>
        <v>0</v>
      </c>
      <c r="O50" s="73">
        <f>SUM(O47:P49)</f>
        <v>343446.77</v>
      </c>
      <c r="P50" s="73"/>
      <c r="Q50" s="36">
        <f>SUM(Q47:Q49)</f>
        <v>343446.77</v>
      </c>
      <c r="R50" s="73">
        <f>SUM(R47:S49)</f>
        <v>343446.77</v>
      </c>
      <c r="S50" s="73"/>
    </row>
    <row r="51" spans="1:19" ht="49.5" customHeight="1" x14ac:dyDescent="0.2">
      <c r="A51" s="62" t="s">
        <v>70</v>
      </c>
      <c r="B51" s="62"/>
      <c r="C51" s="62"/>
      <c r="D51" s="31" t="s">
        <v>71</v>
      </c>
      <c r="E51" s="29" t="s">
        <v>56</v>
      </c>
      <c r="F51" s="30"/>
      <c r="G51" s="30"/>
      <c r="H51" s="30"/>
      <c r="I51" s="30"/>
      <c r="J51" s="30"/>
      <c r="K51" s="31"/>
      <c r="L51" s="69">
        <v>0</v>
      </c>
      <c r="M51" s="69"/>
      <c r="N51" s="32">
        <v>0</v>
      </c>
      <c r="O51" s="69">
        <v>158624.25</v>
      </c>
      <c r="P51" s="69"/>
      <c r="Q51" s="32">
        <f>L51+N51+O51</f>
        <v>158624.25</v>
      </c>
      <c r="R51" s="69">
        <v>0</v>
      </c>
      <c r="S51" s="69"/>
    </row>
    <row r="52" spans="1:19" ht="49.5" customHeight="1" x14ac:dyDescent="0.2">
      <c r="A52" s="62" t="s">
        <v>70</v>
      </c>
      <c r="B52" s="62"/>
      <c r="C52" s="62"/>
      <c r="D52" s="31" t="s">
        <v>71</v>
      </c>
      <c r="E52" s="29" t="s">
        <v>72</v>
      </c>
      <c r="F52" s="30"/>
      <c r="G52" s="30"/>
      <c r="H52" s="30"/>
      <c r="I52" s="30"/>
      <c r="J52" s="30"/>
      <c r="K52" s="31"/>
      <c r="L52" s="69">
        <v>0</v>
      </c>
      <c r="M52" s="69"/>
      <c r="N52" s="32">
        <v>0</v>
      </c>
      <c r="O52" s="69">
        <v>0</v>
      </c>
      <c r="P52" s="69"/>
      <c r="Q52" s="32">
        <f>L52+N52+O52</f>
        <v>0</v>
      </c>
      <c r="R52" s="69">
        <v>24255.5</v>
      </c>
      <c r="S52" s="69"/>
    </row>
    <row r="53" spans="1:19" ht="49.5" customHeight="1" x14ac:dyDescent="0.2">
      <c r="A53" s="62" t="s">
        <v>70</v>
      </c>
      <c r="B53" s="62"/>
      <c r="C53" s="62"/>
      <c r="D53" s="31" t="s">
        <v>71</v>
      </c>
      <c r="E53" s="29" t="s">
        <v>72</v>
      </c>
      <c r="F53" s="30"/>
      <c r="G53" s="30"/>
      <c r="H53" s="30"/>
      <c r="I53" s="30"/>
      <c r="J53" s="30"/>
      <c r="K53" s="31"/>
      <c r="L53" s="69">
        <v>0</v>
      </c>
      <c r="M53" s="69"/>
      <c r="N53" s="32">
        <v>0</v>
      </c>
      <c r="O53" s="69">
        <v>0</v>
      </c>
      <c r="P53" s="69"/>
      <c r="Q53" s="32">
        <f>L53+N53+O53</f>
        <v>0</v>
      </c>
      <c r="R53" s="69">
        <v>134368.75</v>
      </c>
      <c r="S53" s="69"/>
    </row>
    <row r="54" spans="1:19" ht="33.75" customHeight="1" x14ac:dyDescent="0.2">
      <c r="A54" s="70" t="s">
        <v>59</v>
      </c>
      <c r="B54" s="70"/>
      <c r="C54" s="71"/>
      <c r="D54" s="35" t="s">
        <v>71</v>
      </c>
      <c r="E54" s="33" t="s">
        <v>60</v>
      </c>
      <c r="F54" s="34"/>
      <c r="G54" s="34"/>
      <c r="H54" s="34"/>
      <c r="I54" s="34"/>
      <c r="J54" s="34"/>
      <c r="K54" s="35"/>
      <c r="L54" s="72">
        <f>SUM(L51:M53)</f>
        <v>0</v>
      </c>
      <c r="M54" s="72"/>
      <c r="N54" s="36">
        <f>SUM(N51:N53)</f>
        <v>0</v>
      </c>
      <c r="O54" s="73">
        <f>SUM(O51:P53)</f>
        <v>158624.25</v>
      </c>
      <c r="P54" s="73"/>
      <c r="Q54" s="36">
        <f>SUM(Q51:Q53)</f>
        <v>158624.25</v>
      </c>
      <c r="R54" s="73">
        <f>SUM(R51:S53)</f>
        <v>158624.25</v>
      </c>
      <c r="S54" s="73"/>
    </row>
    <row r="55" spans="1:19" ht="102" customHeight="1" x14ac:dyDescent="0.2">
      <c r="A55" s="61" t="s">
        <v>73</v>
      </c>
      <c r="B55" s="62"/>
      <c r="C55" s="63"/>
      <c r="D55" s="38" t="s">
        <v>74</v>
      </c>
      <c r="E55" s="29" t="s">
        <v>56</v>
      </c>
      <c r="F55" s="39"/>
      <c r="G55" s="39"/>
      <c r="H55" s="39"/>
      <c r="I55" s="39"/>
      <c r="J55" s="39"/>
      <c r="K55" s="40"/>
      <c r="L55" s="64">
        <v>0</v>
      </c>
      <c r="M55" s="64"/>
      <c r="N55" s="41">
        <v>0</v>
      </c>
      <c r="O55" s="68">
        <v>23030</v>
      </c>
      <c r="P55" s="68"/>
      <c r="Q55" s="41">
        <f>L55+N55+O55</f>
        <v>23030</v>
      </c>
      <c r="R55" s="69">
        <v>0</v>
      </c>
      <c r="S55" s="69"/>
    </row>
    <row r="56" spans="1:19" ht="102" customHeight="1" x14ac:dyDescent="0.2">
      <c r="A56" s="61" t="s">
        <v>73</v>
      </c>
      <c r="B56" s="62"/>
      <c r="C56" s="63"/>
      <c r="D56" s="38" t="s">
        <v>74</v>
      </c>
      <c r="E56" s="29" t="s">
        <v>72</v>
      </c>
      <c r="F56" s="39"/>
      <c r="G56" s="39"/>
      <c r="H56" s="39"/>
      <c r="I56" s="39"/>
      <c r="J56" s="39"/>
      <c r="K56" s="40"/>
      <c r="L56" s="64">
        <v>0</v>
      </c>
      <c r="M56" s="64"/>
      <c r="N56" s="41">
        <v>0</v>
      </c>
      <c r="O56" s="64">
        <v>0</v>
      </c>
      <c r="P56" s="64"/>
      <c r="Q56" s="41">
        <f>L56+N56+O56</f>
        <v>0</v>
      </c>
      <c r="R56" s="65">
        <f>O55</f>
        <v>23030</v>
      </c>
      <c r="S56" s="65"/>
    </row>
    <row r="57" spans="1:19" ht="33.75" customHeight="1" x14ac:dyDescent="0.2">
      <c r="A57" s="66" t="s">
        <v>59</v>
      </c>
      <c r="B57" s="66"/>
      <c r="C57" s="66"/>
      <c r="D57" s="42" t="s">
        <v>74</v>
      </c>
      <c r="E57" s="42" t="s">
        <v>60</v>
      </c>
      <c r="F57" s="43"/>
      <c r="G57" s="43"/>
      <c r="H57" s="43"/>
      <c r="I57" s="43"/>
      <c r="J57" s="43"/>
      <c r="K57" s="44"/>
      <c r="L57" s="67">
        <f>SUM(L55:M56)</f>
        <v>0</v>
      </c>
      <c r="M57" s="67"/>
      <c r="N57" s="45">
        <f>SUM(N55:N56)</f>
        <v>0</v>
      </c>
      <c r="O57" s="67">
        <f>SUM(O55:P56)</f>
        <v>23030</v>
      </c>
      <c r="P57" s="67"/>
      <c r="Q57" s="45">
        <f>SUM(Q55:Q56)</f>
        <v>23030</v>
      </c>
      <c r="R57" s="67">
        <f>SUM(R55:S56)</f>
        <v>23030</v>
      </c>
      <c r="S57" s="67"/>
    </row>
    <row r="58" spans="1:19" ht="102.75" customHeight="1" x14ac:dyDescent="0.2">
      <c r="A58" s="61" t="s">
        <v>75</v>
      </c>
      <c r="B58" s="62"/>
      <c r="C58" s="63"/>
      <c r="D58" s="38" t="s">
        <v>76</v>
      </c>
      <c r="E58" s="29" t="s">
        <v>56</v>
      </c>
      <c r="F58" s="39"/>
      <c r="G58" s="39"/>
      <c r="H58" s="39"/>
      <c r="I58" s="39"/>
      <c r="J58" s="39"/>
      <c r="K58" s="40"/>
      <c r="L58" s="64">
        <v>0</v>
      </c>
      <c r="M58" s="64"/>
      <c r="N58" s="41">
        <v>0</v>
      </c>
      <c r="O58" s="68">
        <v>366037</v>
      </c>
      <c r="P58" s="68"/>
      <c r="Q58" s="41">
        <f>L58+N58+O58</f>
        <v>366037</v>
      </c>
      <c r="R58" s="69">
        <v>0</v>
      </c>
      <c r="S58" s="69"/>
    </row>
    <row r="59" spans="1:19" ht="102.75" customHeight="1" x14ac:dyDescent="0.2">
      <c r="A59" s="61" t="s">
        <v>75</v>
      </c>
      <c r="B59" s="62"/>
      <c r="C59" s="63"/>
      <c r="D59" s="38" t="s">
        <v>76</v>
      </c>
      <c r="E59" s="29" t="s">
        <v>72</v>
      </c>
      <c r="F59" s="39"/>
      <c r="G59" s="39"/>
      <c r="H59" s="39"/>
      <c r="I59" s="39"/>
      <c r="J59" s="39"/>
      <c r="K59" s="40"/>
      <c r="L59" s="64">
        <v>0</v>
      </c>
      <c r="M59" s="64"/>
      <c r="N59" s="41">
        <v>0</v>
      </c>
      <c r="O59" s="64">
        <v>0</v>
      </c>
      <c r="P59" s="64"/>
      <c r="Q59" s="41">
        <f>L59+N59+O59</f>
        <v>0</v>
      </c>
      <c r="R59" s="65">
        <f>O58</f>
        <v>366037</v>
      </c>
      <c r="S59" s="65"/>
    </row>
    <row r="60" spans="1:19" ht="33.75" customHeight="1" x14ac:dyDescent="0.2">
      <c r="A60" s="66" t="s">
        <v>59</v>
      </c>
      <c r="B60" s="66"/>
      <c r="C60" s="66"/>
      <c r="D60" s="42" t="s">
        <v>76</v>
      </c>
      <c r="E60" s="42" t="s">
        <v>60</v>
      </c>
      <c r="F60" s="43"/>
      <c r="G60" s="43"/>
      <c r="H60" s="43"/>
      <c r="I60" s="43"/>
      <c r="J60" s="43"/>
      <c r="K60" s="44"/>
      <c r="L60" s="67">
        <f>SUM(L58:M59)</f>
        <v>0</v>
      </c>
      <c r="M60" s="67"/>
      <c r="N60" s="45">
        <f>SUM(N58:N59)</f>
        <v>0</v>
      </c>
      <c r="O60" s="67">
        <f>SUM(O58:P59)</f>
        <v>366037</v>
      </c>
      <c r="P60" s="67"/>
      <c r="Q60" s="45">
        <f>SUM(Q58:Q59)</f>
        <v>366037</v>
      </c>
      <c r="R60" s="67">
        <f>SUM(R58:S59)</f>
        <v>366037</v>
      </c>
      <c r="S60" s="67"/>
    </row>
    <row r="61" spans="1:19" ht="118.5" customHeight="1" x14ac:dyDescent="0.2">
      <c r="A61" s="61" t="s">
        <v>77</v>
      </c>
      <c r="B61" s="62"/>
      <c r="C61" s="63"/>
      <c r="D61" s="38" t="s">
        <v>78</v>
      </c>
      <c r="E61" s="29" t="s">
        <v>56</v>
      </c>
      <c r="F61" s="39"/>
      <c r="G61" s="39"/>
      <c r="H61" s="39"/>
      <c r="I61" s="39"/>
      <c r="J61" s="39"/>
      <c r="K61" s="40"/>
      <c r="L61" s="64">
        <v>0</v>
      </c>
      <c r="M61" s="64"/>
      <c r="N61" s="41">
        <v>0</v>
      </c>
      <c r="O61" s="68">
        <v>366037</v>
      </c>
      <c r="P61" s="68"/>
      <c r="Q61" s="41">
        <f>L61+N61+O61</f>
        <v>366037</v>
      </c>
      <c r="R61" s="69">
        <v>0</v>
      </c>
      <c r="S61" s="69"/>
    </row>
    <row r="62" spans="1:19" ht="118.5" customHeight="1" x14ac:dyDescent="0.2">
      <c r="A62" s="61" t="s">
        <v>77</v>
      </c>
      <c r="B62" s="62"/>
      <c r="C62" s="63"/>
      <c r="D62" s="38" t="s">
        <v>78</v>
      </c>
      <c r="E62" s="29" t="s">
        <v>72</v>
      </c>
      <c r="F62" s="39"/>
      <c r="G62" s="39"/>
      <c r="H62" s="39"/>
      <c r="I62" s="39"/>
      <c r="J62" s="39"/>
      <c r="K62" s="40"/>
      <c r="L62" s="64">
        <v>0</v>
      </c>
      <c r="M62" s="64"/>
      <c r="N62" s="41">
        <v>0</v>
      </c>
      <c r="O62" s="64">
        <v>0</v>
      </c>
      <c r="P62" s="64"/>
      <c r="Q62" s="41">
        <f>L62+N62+O62</f>
        <v>0</v>
      </c>
      <c r="R62" s="65">
        <f>O61</f>
        <v>366037</v>
      </c>
      <c r="S62" s="65"/>
    </row>
    <row r="63" spans="1:19" ht="33.75" customHeight="1" x14ac:dyDescent="0.2">
      <c r="A63" s="66" t="s">
        <v>59</v>
      </c>
      <c r="B63" s="66"/>
      <c r="C63" s="66"/>
      <c r="D63" s="42" t="s">
        <v>78</v>
      </c>
      <c r="E63" s="42" t="s">
        <v>60</v>
      </c>
      <c r="F63" s="43"/>
      <c r="G63" s="43"/>
      <c r="H63" s="43"/>
      <c r="I63" s="43"/>
      <c r="J63" s="43"/>
      <c r="K63" s="44"/>
      <c r="L63" s="67">
        <f>SUM(L61:M62)</f>
        <v>0</v>
      </c>
      <c r="M63" s="67"/>
      <c r="N63" s="45">
        <f>SUM(N61:N62)</f>
        <v>0</v>
      </c>
      <c r="O63" s="67">
        <f>SUM(O61:P62)</f>
        <v>366037</v>
      </c>
      <c r="P63" s="67"/>
      <c r="Q63" s="45">
        <f>SUM(Q61:Q62)</f>
        <v>366037</v>
      </c>
      <c r="R63" s="67">
        <f>SUM(R61:S62)</f>
        <v>366037</v>
      </c>
      <c r="S63" s="67"/>
    </row>
    <row r="64" spans="1:19" ht="15" x14ac:dyDescent="0.25">
      <c r="A64" s="54" t="s">
        <v>79</v>
      </c>
      <c r="B64" s="54"/>
      <c r="C64" s="54"/>
      <c r="D64" s="54"/>
      <c r="E64" s="54"/>
      <c r="F64" s="46"/>
      <c r="G64" s="46"/>
      <c r="H64" s="46"/>
      <c r="I64" s="46"/>
      <c r="J64" s="46"/>
      <c r="K64" s="47" t="s">
        <v>80</v>
      </c>
      <c r="L64" s="55">
        <f>L46+L43+L40+L37+L54+L57+L50</f>
        <v>0</v>
      </c>
      <c r="M64" s="55"/>
      <c r="N64" s="48">
        <f>N57+N54+N50+N46+N43+N40+N37</f>
        <v>0</v>
      </c>
      <c r="O64" s="56">
        <f>O46+O43+O40+O37+O50+O54+O57+O63+O60</f>
        <v>9689539.0199999996</v>
      </c>
      <c r="P64" s="57"/>
      <c r="Q64" s="49">
        <f>Q46+Q43+Q40+Q37+Q50+Q54+Q57+Q63+Q60</f>
        <v>9689539.0199999996</v>
      </c>
      <c r="R64" s="56">
        <f>R46+R43+R40+R37+R50+R54+R57+R63+R60</f>
        <v>9689539.0199999996</v>
      </c>
      <c r="S64" s="58"/>
    </row>
    <row r="65" spans="1:19" ht="44.25" customHeight="1" x14ac:dyDescent="0.2">
      <c r="A65" s="59" t="s">
        <v>81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</row>
    <row r="66" spans="1:19" s="51" customFormat="1" ht="13.9" customHeigh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1:19" s="51" customFormat="1" ht="13.9" customHeigh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1:19" s="51" customFormat="1" ht="13.9" customHeight="1" x14ac:dyDescent="0.2"/>
    <row r="69" spans="1:19" s="51" customFormat="1" ht="13.9" customHeight="1" x14ac:dyDescent="0.2"/>
    <row r="70" spans="1:19" s="51" customFormat="1" ht="13.9" customHeight="1" x14ac:dyDescent="0.2"/>
    <row r="71" spans="1:19" s="51" customFormat="1" ht="13.9" customHeight="1" x14ac:dyDescent="0.2"/>
    <row r="72" spans="1:19" s="51" customFormat="1" ht="13.9" customHeight="1" x14ac:dyDescent="0.2"/>
    <row r="73" spans="1:19" s="51" customFormat="1" ht="13.9" customHeight="1" x14ac:dyDescent="0.2"/>
    <row r="74" spans="1:19" s="51" customFormat="1" ht="13.9" customHeight="1" x14ac:dyDescent="0.2"/>
    <row r="75" spans="1:19" s="51" customFormat="1" ht="13.9" customHeight="1" x14ac:dyDescent="0.2"/>
    <row r="76" spans="1:19" s="51" customFormat="1" ht="13.9" customHeight="1" x14ac:dyDescent="0.2"/>
    <row r="77" spans="1:19" s="51" customFormat="1" ht="13.9" customHeight="1" x14ac:dyDescent="0.2"/>
    <row r="78" spans="1:19" s="51" customFormat="1" ht="13.9" customHeight="1" x14ac:dyDescent="0.2"/>
    <row r="86" spans="19:19" ht="13.9" customHeight="1" thickBot="1" x14ac:dyDescent="0.25">
      <c r="S86" s="52">
        <v>9689539.0199999996</v>
      </c>
    </row>
    <row r="87" spans="19:19" ht="13.9" customHeight="1" thickBot="1" x14ac:dyDescent="0.25">
      <c r="S87" s="53">
        <f>S86-R64</f>
        <v>0</v>
      </c>
    </row>
  </sheetData>
  <mergeCells count="169">
    <mergeCell ref="M1:N1"/>
    <mergeCell ref="K2:S2"/>
    <mergeCell ref="K3:S3"/>
    <mergeCell ref="K4:S4"/>
    <mergeCell ref="K5:S5"/>
    <mergeCell ref="O6:R6"/>
    <mergeCell ref="O15:P15"/>
    <mergeCell ref="D16:N17"/>
    <mergeCell ref="O16:P17"/>
    <mergeCell ref="R16:R17"/>
    <mergeCell ref="D18:N19"/>
    <mergeCell ref="O18:P19"/>
    <mergeCell ref="R18:R19"/>
    <mergeCell ref="O7:R7"/>
    <mergeCell ref="K8:N8"/>
    <mergeCell ref="A10:N10"/>
    <mergeCell ref="O11:P11"/>
    <mergeCell ref="O12:P12"/>
    <mergeCell ref="D13:N14"/>
    <mergeCell ref="O13:P14"/>
    <mergeCell ref="R13:R14"/>
    <mergeCell ref="Q28:Q32"/>
    <mergeCell ref="R28:S32"/>
    <mergeCell ref="O20:P20"/>
    <mergeCell ref="B21:C21"/>
    <mergeCell ref="O21:P21"/>
    <mergeCell ref="D25:K26"/>
    <mergeCell ref="L25:M26"/>
    <mergeCell ref="A28:E28"/>
    <mergeCell ref="F28:F32"/>
    <mergeCell ref="G28:G32"/>
    <mergeCell ref="H28:H32"/>
    <mergeCell ref="I28:I32"/>
    <mergeCell ref="A29:C32"/>
    <mergeCell ref="D29:D32"/>
    <mergeCell ref="E29:E32"/>
    <mergeCell ref="A33:C33"/>
    <mergeCell ref="L33:M33"/>
    <mergeCell ref="O33:P33"/>
    <mergeCell ref="J28:J32"/>
    <mergeCell ref="L28:M32"/>
    <mergeCell ref="N28:N32"/>
    <mergeCell ref="O28:P32"/>
    <mergeCell ref="A36:C36"/>
    <mergeCell ref="L36:M36"/>
    <mergeCell ref="O36:P36"/>
    <mergeCell ref="R36:S36"/>
    <mergeCell ref="A37:C37"/>
    <mergeCell ref="L37:M37"/>
    <mergeCell ref="O37:P37"/>
    <mergeCell ref="R37:S37"/>
    <mergeCell ref="R33:S33"/>
    <mergeCell ref="A34:C34"/>
    <mergeCell ref="L34:M34"/>
    <mergeCell ref="O34:P34"/>
    <mergeCell ref="R34:S34"/>
    <mergeCell ref="A35:C35"/>
    <mergeCell ref="L35:M35"/>
    <mergeCell ref="O35:P35"/>
    <mergeCell ref="R35:S35"/>
    <mergeCell ref="A40:C40"/>
    <mergeCell ref="L40:M40"/>
    <mergeCell ref="O40:P40"/>
    <mergeCell ref="R40:S40"/>
    <mergeCell ref="A41:C41"/>
    <mergeCell ref="L41:M41"/>
    <mergeCell ref="O41:P41"/>
    <mergeCell ref="R41:S41"/>
    <mergeCell ref="A38:C38"/>
    <mergeCell ref="L38:M38"/>
    <mergeCell ref="O38:P38"/>
    <mergeCell ref="R38:S38"/>
    <mergeCell ref="A39:C39"/>
    <mergeCell ref="L39:M39"/>
    <mergeCell ref="O39:P39"/>
    <mergeCell ref="R39:S39"/>
    <mergeCell ref="A44:C44"/>
    <mergeCell ref="L44:M44"/>
    <mergeCell ref="O44:P44"/>
    <mergeCell ref="R44:S44"/>
    <mergeCell ref="A45:C45"/>
    <mergeCell ref="L45:M45"/>
    <mergeCell ref="O45:P45"/>
    <mergeCell ref="R45:S45"/>
    <mergeCell ref="A42:C42"/>
    <mergeCell ref="L42:M42"/>
    <mergeCell ref="O42:P42"/>
    <mergeCell ref="R42:S42"/>
    <mergeCell ref="A43:C43"/>
    <mergeCell ref="L43:M43"/>
    <mergeCell ref="O43:P43"/>
    <mergeCell ref="R43:S43"/>
    <mergeCell ref="A48:C48"/>
    <mergeCell ref="L48:M48"/>
    <mergeCell ref="O48:P48"/>
    <mergeCell ref="R48:S48"/>
    <mergeCell ref="A49:C49"/>
    <mergeCell ref="L49:M49"/>
    <mergeCell ref="O49:P49"/>
    <mergeCell ref="R49:S49"/>
    <mergeCell ref="A46:C46"/>
    <mergeCell ref="L46:M46"/>
    <mergeCell ref="O46:P46"/>
    <mergeCell ref="R46:S46"/>
    <mergeCell ref="A47:C47"/>
    <mergeCell ref="L47:M47"/>
    <mergeCell ref="O47:P47"/>
    <mergeCell ref="R47:S47"/>
    <mergeCell ref="A52:C52"/>
    <mergeCell ref="L52:M52"/>
    <mergeCell ref="O52:P52"/>
    <mergeCell ref="R52:S52"/>
    <mergeCell ref="A53:C53"/>
    <mergeCell ref="L53:M53"/>
    <mergeCell ref="O53:P53"/>
    <mergeCell ref="R53:S53"/>
    <mergeCell ref="A50:C50"/>
    <mergeCell ref="L50:M50"/>
    <mergeCell ref="O50:P50"/>
    <mergeCell ref="R50:S50"/>
    <mergeCell ref="A51:C51"/>
    <mergeCell ref="L51:M51"/>
    <mergeCell ref="O51:P51"/>
    <mergeCell ref="R51:S51"/>
    <mergeCell ref="A56:C56"/>
    <mergeCell ref="L56:M56"/>
    <mergeCell ref="O56:P56"/>
    <mergeCell ref="R56:S56"/>
    <mergeCell ref="A57:C57"/>
    <mergeCell ref="L57:M57"/>
    <mergeCell ref="O57:P57"/>
    <mergeCell ref="R57:S57"/>
    <mergeCell ref="A54:C54"/>
    <mergeCell ref="L54:M54"/>
    <mergeCell ref="O54:P54"/>
    <mergeCell ref="R54:S54"/>
    <mergeCell ref="A55:C55"/>
    <mergeCell ref="L55:M55"/>
    <mergeCell ref="O55:P55"/>
    <mergeCell ref="R55:S55"/>
    <mergeCell ref="A60:C60"/>
    <mergeCell ref="L60:M60"/>
    <mergeCell ref="O60:P60"/>
    <mergeCell ref="R60:S60"/>
    <mergeCell ref="A61:C61"/>
    <mergeCell ref="L61:M61"/>
    <mergeCell ref="O61:P61"/>
    <mergeCell ref="R61:S61"/>
    <mergeCell ref="A58:C58"/>
    <mergeCell ref="L58:M58"/>
    <mergeCell ref="O58:P58"/>
    <mergeCell ref="R58:S58"/>
    <mergeCell ref="A59:C59"/>
    <mergeCell ref="L59:M59"/>
    <mergeCell ref="O59:P59"/>
    <mergeCell ref="R59:S59"/>
    <mergeCell ref="A64:E64"/>
    <mergeCell ref="L64:M64"/>
    <mergeCell ref="O64:P64"/>
    <mergeCell ref="R64:S64"/>
    <mergeCell ref="A65:S65"/>
    <mergeCell ref="A62:C62"/>
    <mergeCell ref="L62:M62"/>
    <mergeCell ref="O62:P62"/>
    <mergeCell ref="R62:S62"/>
    <mergeCell ref="A63:C63"/>
    <mergeCell ref="L63:M63"/>
    <mergeCell ref="O63:P63"/>
    <mergeCell ref="R63:S63"/>
  </mergeCells>
  <pageMargins left="0.78740157480314965" right="0.19685039370078741" top="0.19685039370078741" bottom="0.19685039370078741" header="0.51181102362204722" footer="0.51181102362204722"/>
  <pageSetup paperSize="9" scale="8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154</vt:lpstr>
      <vt:lpstr>'154'!IS_DOCUMENT</vt:lpstr>
      <vt:lpstr>'154'!Область_печати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Пак Наталья Валерьевна</dc:creator>
  <cp:lastModifiedBy>Секретарь</cp:lastModifiedBy>
  <cp:lastPrinted>2023-06-08T09:01:27Z</cp:lastPrinted>
  <dcterms:created xsi:type="dcterms:W3CDTF">2023-06-05T09:19:05Z</dcterms:created>
  <dcterms:modified xsi:type="dcterms:W3CDTF">2023-06-08T09:03:21Z</dcterms:modified>
</cp:coreProperties>
</file>